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4.01.13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5" i="4" l="1"/>
  <c r="H146" i="4"/>
  <c r="H145" i="4"/>
  <c r="H144" i="4"/>
  <c r="H140" i="4"/>
  <c r="H139" i="4"/>
  <c r="H138" i="4"/>
  <c r="H133" i="4"/>
  <c r="H131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1" i="4"/>
  <c r="H110" i="4"/>
  <c r="H109" i="4"/>
  <c r="H106" i="4"/>
  <c r="H104" i="4"/>
  <c r="H103" i="4"/>
  <c r="H102" i="4"/>
  <c r="H101" i="4"/>
  <c r="H100" i="4"/>
  <c r="H99" i="4"/>
  <c r="H96" i="4"/>
  <c r="H94" i="4"/>
  <c r="H93" i="4"/>
  <c r="H90" i="4"/>
  <c r="H88" i="4"/>
  <c r="H87" i="4"/>
  <c r="H84" i="4"/>
  <c r="H83" i="4"/>
  <c r="H80" i="4"/>
  <c r="H77" i="4"/>
  <c r="H75" i="4"/>
  <c r="H74" i="4"/>
  <c r="H71" i="4"/>
  <c r="H70" i="4"/>
  <c r="H69" i="4"/>
  <c r="H68" i="4"/>
  <c r="H65" i="4"/>
  <c r="H64" i="4"/>
  <c r="H63" i="4"/>
  <c r="H60" i="4"/>
  <c r="H59" i="4"/>
  <c r="H58" i="4"/>
  <c r="H57" i="4"/>
  <c r="H56" i="4"/>
  <c r="H55" i="4"/>
  <c r="H54" i="4"/>
  <c r="H53" i="4"/>
  <c r="H50" i="4"/>
  <c r="H47" i="4"/>
  <c r="H46" i="4"/>
  <c r="H45" i="4"/>
  <c r="H44" i="4"/>
  <c r="H41" i="4"/>
  <c r="H40" i="4"/>
  <c r="H39" i="4"/>
  <c r="H38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18" i="4"/>
  <c r="H16" i="4"/>
  <c r="H15" i="4"/>
  <c r="H14" i="4"/>
  <c r="H13" i="4"/>
  <c r="H10" i="4"/>
  <c r="F143" i="4"/>
  <c r="H143" i="4" s="1"/>
  <c r="F137" i="4"/>
  <c r="H137" i="4" s="1"/>
  <c r="F82" i="4"/>
  <c r="F113" i="4"/>
  <c r="G113" i="4"/>
  <c r="F108" i="4"/>
  <c r="G108" i="4"/>
  <c r="G98" i="4"/>
  <c r="F98" i="4"/>
  <c r="G92" i="4"/>
  <c r="F92" i="4"/>
  <c r="F86" i="4"/>
  <c r="G86" i="4"/>
  <c r="G82" i="4"/>
  <c r="F52" i="4"/>
  <c r="G49" i="4"/>
  <c r="F49" i="4"/>
  <c r="G43" i="4"/>
  <c r="F43" i="4"/>
  <c r="G37" i="4"/>
  <c r="F37" i="4"/>
  <c r="G62" i="4"/>
  <c r="G73" i="4"/>
  <c r="F73" i="4"/>
  <c r="G67" i="4"/>
  <c r="F67" i="4"/>
  <c r="H67" i="4" s="1"/>
  <c r="F62" i="4"/>
  <c r="G52" i="4"/>
  <c r="G12" i="4"/>
  <c r="F12" i="4"/>
  <c r="H12" i="4" s="1"/>
  <c r="H73" i="4" l="1"/>
  <c r="G20" i="4"/>
  <c r="G9" i="4" s="1"/>
  <c r="G148" i="4" s="1"/>
  <c r="H86" i="4"/>
  <c r="H113" i="4"/>
  <c r="G79" i="4"/>
  <c r="H108" i="4"/>
  <c r="H62" i="4"/>
  <c r="H37" i="4"/>
  <c r="H43" i="4"/>
  <c r="H49" i="4"/>
  <c r="H52" i="4"/>
  <c r="H92" i="4"/>
  <c r="H98" i="4"/>
  <c r="F79" i="4"/>
  <c r="H79" i="4" s="1"/>
  <c r="H82" i="4"/>
  <c r="F20" i="4"/>
  <c r="F9" i="4" l="1"/>
  <c r="F148" i="4" s="1"/>
  <c r="H20" i="4"/>
  <c r="H9" i="4" l="1"/>
  <c r="H148" i="4" s="1"/>
</calcChain>
</file>

<file path=xl/sharedStrings.xml><?xml version="1.0" encoding="utf-8"?>
<sst xmlns="http://schemas.openxmlformats.org/spreadsheetml/2006/main" count="445" uniqueCount="214">
  <si>
    <t>Додаток до річного плану</t>
  </si>
  <si>
    <t>здійснення закупівель за рахунок коштів</t>
  </si>
  <si>
    <t>Дані щодо окремого предмета закупівлі</t>
  </si>
  <si>
    <t>Кошторис</t>
  </si>
  <si>
    <t>заг.фонд</t>
  </si>
  <si>
    <t>спец.фонд</t>
  </si>
  <si>
    <t>предмета закупівлі</t>
  </si>
  <si>
    <t>Очікуваний</t>
  </si>
  <si>
    <t>строк</t>
  </si>
  <si>
    <t>№</t>
  </si>
  <si>
    <t>п/п</t>
  </si>
  <si>
    <t>Загальне найменування</t>
  </si>
  <si>
    <t>Джерело</t>
  </si>
  <si>
    <t>фінансування</t>
  </si>
  <si>
    <t>КЕКВ</t>
  </si>
  <si>
    <t>Держ.бюджет</t>
  </si>
  <si>
    <t>січень-грудень</t>
  </si>
  <si>
    <t>Марки</t>
  </si>
  <si>
    <t>22.22.1</t>
  </si>
  <si>
    <t xml:space="preserve">          предмета закупівлі</t>
  </si>
  <si>
    <t xml:space="preserve">          Очікувана вартість </t>
  </si>
  <si>
    <t>рукавиці гумові</t>
  </si>
  <si>
    <t>Періодичні видання</t>
  </si>
  <si>
    <t>Госп.товари, буд.матер:</t>
  </si>
  <si>
    <t>Предмети,матеріали,обладнання та інвент.Всього</t>
  </si>
  <si>
    <t>І</t>
  </si>
  <si>
    <t>ІІ</t>
  </si>
  <si>
    <t>ІУ</t>
  </si>
  <si>
    <t>У</t>
  </si>
  <si>
    <t>УІ</t>
  </si>
  <si>
    <t>УІІІ</t>
  </si>
  <si>
    <t>Кап.ремонт ліфтів</t>
  </si>
  <si>
    <t>Встановлення лечильників теплової енергії</t>
  </si>
  <si>
    <t>Ремонт системи каналізації</t>
  </si>
  <si>
    <t>Послуги,пов'язані з утриманням будинків, споруд</t>
  </si>
  <si>
    <t>Предмети довгострок.користування                Всього</t>
  </si>
  <si>
    <t>Юридичні послуги</t>
  </si>
  <si>
    <t>Послуги із страхування транспортних засобів</t>
  </si>
  <si>
    <t>Послуги із страхування приміщень</t>
  </si>
  <si>
    <t>Оренда приміщень</t>
  </si>
  <si>
    <t>Послуги з повірки та експертизи лічильників</t>
  </si>
  <si>
    <t>Послуги з перезарядки вогнегасників</t>
  </si>
  <si>
    <t>Банківські послуги</t>
  </si>
  <si>
    <t>Участь у короткотермінових семінарах</t>
  </si>
  <si>
    <t>Спецзв'язок</t>
  </si>
  <si>
    <t>Водопостачання і водовід.                    Всього</t>
  </si>
  <si>
    <t>Трансформатори</t>
  </si>
  <si>
    <t>дискети</t>
  </si>
  <si>
    <t>тонери</t>
  </si>
  <si>
    <t>фарба чорна СR/TR</t>
  </si>
  <si>
    <t>талони</t>
  </si>
  <si>
    <t>бензин</t>
  </si>
  <si>
    <t>мастило моторне</t>
  </si>
  <si>
    <t>аптечки</t>
  </si>
  <si>
    <t>58.19.14</t>
  </si>
  <si>
    <t>20.41.3</t>
  </si>
  <si>
    <t>32.91.1</t>
  </si>
  <si>
    <t>25.72.1</t>
  </si>
  <si>
    <t xml:space="preserve">Конверти                                                                                       </t>
  </si>
  <si>
    <t>канцелярське приладдя,конверти, марки</t>
  </si>
  <si>
    <t>Матерiали</t>
  </si>
  <si>
    <t>Iнвентар</t>
  </si>
  <si>
    <t>мiтли та щiтки</t>
  </si>
  <si>
    <t>Будiвельнi матерiали</t>
  </si>
  <si>
    <t>замки та завiси</t>
  </si>
  <si>
    <t>26.80.1</t>
  </si>
  <si>
    <t>майстер-плiвка</t>
  </si>
  <si>
    <t>Послуги з супроводження та удосконалення АС бух.облiку</t>
  </si>
  <si>
    <t>послуги з страхування, усього</t>
  </si>
  <si>
    <t>Оплата послуг (крім комунальних)              усього</t>
  </si>
  <si>
    <t>Малоцiннi предмети</t>
  </si>
  <si>
    <t>засоби мийнi та засоби чищення</t>
  </si>
  <si>
    <t>комплектувальнi до комп'ютеру</t>
  </si>
  <si>
    <t>батарейки для калькуляторiв</t>
  </si>
  <si>
    <t>послуги з поточного ремонту</t>
  </si>
  <si>
    <t>обладнання, технiки тощо</t>
  </si>
  <si>
    <t>автотранспорту</t>
  </si>
  <si>
    <t>Послуги  Інтернет</t>
  </si>
  <si>
    <t>обслуговування лiфтiв</t>
  </si>
  <si>
    <t>вивiз смiття</t>
  </si>
  <si>
    <t>Iншi</t>
  </si>
  <si>
    <t xml:space="preserve">Послуги з установки лічильників </t>
  </si>
  <si>
    <t>ТО копюв.-множув. технiки  (Перезарядка картриджiв)</t>
  </si>
  <si>
    <t>ТО автотранспорту</t>
  </si>
  <si>
    <t>Послуги проведення медичного огляду водiiв</t>
  </si>
  <si>
    <t>Послуги з упорядкування архиву та палітурні роботи</t>
  </si>
  <si>
    <t>Технiчна експертиза обладнання (в умовах режимних обмеж)</t>
  </si>
  <si>
    <t>Надання оголошень у ЗМI (Пост.КМУ выд15.02.2002 №169)</t>
  </si>
  <si>
    <t>Оформлення правовласності на будiвлi та споруди</t>
  </si>
  <si>
    <t xml:space="preserve">Оформлення правокористування земельними дiлянками </t>
  </si>
  <si>
    <t>Лiга</t>
  </si>
  <si>
    <t>Промивання системи тепломережi</t>
  </si>
  <si>
    <t>Експертная оцiнка орендованого майна</t>
  </si>
  <si>
    <t>35.30.1</t>
  </si>
  <si>
    <t>35.11.1</t>
  </si>
  <si>
    <t>Енергія електрична                                           Всього</t>
  </si>
  <si>
    <t>64.11.1</t>
  </si>
  <si>
    <t>69.10.1</t>
  </si>
  <si>
    <t>утилiзацiя вiдходiв комп'ютерноi технiки</t>
  </si>
  <si>
    <t>68.20.1</t>
  </si>
  <si>
    <t>38.11.6</t>
  </si>
  <si>
    <t>послуги зв'язку, усього</t>
  </si>
  <si>
    <t>Оплата за радіоточки</t>
  </si>
  <si>
    <t>Мобільний зв'язок</t>
  </si>
  <si>
    <t>деталi та матерiали до комп'ютерної та оргтехніки</t>
  </si>
  <si>
    <t>комплектувальнi до оргтехніки</t>
  </si>
  <si>
    <t>смарт-карт                   26.12.30</t>
  </si>
  <si>
    <t>телекомунікаційні послуги (підкл.до мережі,виклик майстра)</t>
  </si>
  <si>
    <t>60.10.1</t>
  </si>
  <si>
    <t>61.10.4</t>
  </si>
  <si>
    <t>61.90.1</t>
  </si>
  <si>
    <t>Фільтри, прокладки та інші запчастини</t>
  </si>
  <si>
    <t>тканина д/миття підлоги</t>
  </si>
  <si>
    <t>порошок</t>
  </si>
  <si>
    <t>Клей ПВА</t>
  </si>
  <si>
    <t>Рукавиці</t>
  </si>
  <si>
    <t>Поліроль</t>
  </si>
  <si>
    <t>Мішки для сміття</t>
  </si>
  <si>
    <t>Рідина для миття скла</t>
  </si>
  <si>
    <t>Пакети для сміття</t>
  </si>
  <si>
    <t>Серветки</t>
  </si>
  <si>
    <t>Нитки</t>
  </si>
  <si>
    <t>Тканина для підшивки архіву</t>
  </si>
  <si>
    <t>Лампи енергозбережувальні</t>
  </si>
  <si>
    <t>Віник</t>
  </si>
  <si>
    <t>цебро</t>
  </si>
  <si>
    <t>швабра</t>
  </si>
  <si>
    <t>цемент</t>
  </si>
  <si>
    <t>фарба</t>
  </si>
  <si>
    <t>шпаклівка</t>
  </si>
  <si>
    <t>спецодяг (Халат х/б)</t>
  </si>
  <si>
    <t>плащ непромокальний</t>
  </si>
  <si>
    <t>Рукавиці діелектричні</t>
  </si>
  <si>
    <t>м'який інвентар та обмундирування</t>
  </si>
  <si>
    <t>Зимовий омивач скла</t>
  </si>
  <si>
    <t>а</t>
  </si>
  <si>
    <t>обкладинка трансперентна</t>
  </si>
  <si>
    <t>Пально-мастильні матерiали, талони, "смарт-карт"</t>
  </si>
  <si>
    <t>б</t>
  </si>
  <si>
    <t>в</t>
  </si>
  <si>
    <t>ДК016-2010</t>
  </si>
  <si>
    <t>17.23.1</t>
  </si>
  <si>
    <t>19.20.2</t>
  </si>
  <si>
    <t>28.29.1</t>
  </si>
  <si>
    <t>21.20.2</t>
  </si>
  <si>
    <t>20.59.4</t>
  </si>
  <si>
    <t>60.20.1</t>
  </si>
  <si>
    <t>53.20.1</t>
  </si>
  <si>
    <t>71.20.1</t>
  </si>
  <si>
    <t>45.20.1</t>
  </si>
  <si>
    <t>88.99.1</t>
  </si>
  <si>
    <t>18.14.1</t>
  </si>
  <si>
    <t>82.19.1</t>
  </si>
  <si>
    <t>68.31.1</t>
  </si>
  <si>
    <t>36.00.1</t>
  </si>
  <si>
    <t xml:space="preserve">Секретар комітету з конкурсних торгів                                                                                                                                                                                                                           </t>
  </si>
  <si>
    <t>Голова комітету з конкурсних торгів</t>
  </si>
  <si>
    <t>___________</t>
  </si>
  <si>
    <t>Пара та гаряча вода                                      Всього</t>
  </si>
  <si>
    <t>ІХ</t>
  </si>
  <si>
    <t>система кондиціонування до серверних кімнат</t>
  </si>
  <si>
    <t>принтери</t>
  </si>
  <si>
    <t>лічильники електричної енергії</t>
  </si>
  <si>
    <t>Кап.ремонт приміщень                                  Всього</t>
  </si>
  <si>
    <t>Кредиторська заборгованість, на 31.12.2013р</t>
  </si>
  <si>
    <t>13.92.2</t>
  </si>
  <si>
    <t>20.52.1</t>
  </si>
  <si>
    <t>22.19.6</t>
  </si>
  <si>
    <t>14.19.1</t>
  </si>
  <si>
    <t>20.41.4</t>
  </si>
  <si>
    <t>13.20.2</t>
  </si>
  <si>
    <t>27.40.1</t>
  </si>
  <si>
    <t>25.92.1</t>
  </si>
  <si>
    <t>23.51.1</t>
  </si>
  <si>
    <t>20.30.1</t>
  </si>
  <si>
    <t>23.69.1</t>
  </si>
  <si>
    <t>28.23.2</t>
  </si>
  <si>
    <t>26.20.4</t>
  </si>
  <si>
    <t>27.20.1</t>
  </si>
  <si>
    <t>65.12.4</t>
  </si>
  <si>
    <t>95.11.1</t>
  </si>
  <si>
    <t>95.12.1</t>
  </si>
  <si>
    <t>33.20.7</t>
  </si>
  <si>
    <t>33.12.1</t>
  </si>
  <si>
    <t>38.32.1</t>
  </si>
  <si>
    <t>74.90.2</t>
  </si>
  <si>
    <t>73.12.1</t>
  </si>
  <si>
    <t>27.90.5</t>
  </si>
  <si>
    <t>26.20.1</t>
  </si>
  <si>
    <t>26.51.6</t>
  </si>
  <si>
    <t>17.12.7</t>
  </si>
  <si>
    <t>17.12.1</t>
  </si>
  <si>
    <t xml:space="preserve">Папір для офiсноi технiки                                     </t>
  </si>
  <si>
    <t xml:space="preserve">Папір                                                                                </t>
  </si>
  <si>
    <t>17.12.2</t>
  </si>
  <si>
    <t>13.10.6</t>
  </si>
  <si>
    <t>27.11.4</t>
  </si>
  <si>
    <t>26.11.4</t>
  </si>
  <si>
    <t>20.59.1</t>
  </si>
  <si>
    <t>14.12.3</t>
  </si>
  <si>
    <t>17.29.1</t>
  </si>
  <si>
    <t>26.12.3</t>
  </si>
  <si>
    <t>45.33.2</t>
  </si>
  <si>
    <t>45.34.2</t>
  </si>
  <si>
    <t>по Головному управлінню статистики у Донецькій області на 2014 рік</t>
  </si>
  <si>
    <t>Разом</t>
  </si>
  <si>
    <t>Код ДКП</t>
  </si>
  <si>
    <t>Затверджений рішенням комітету з конкурсних торгів від 05.03.2014р №б/н</t>
  </si>
  <si>
    <t>Автозапчастини та комплектуючи до трансп.засобів</t>
  </si>
  <si>
    <t>Послуги стороннiх фахiвцiв</t>
  </si>
  <si>
    <t>Експлуатаційні послуги</t>
  </si>
  <si>
    <t>Зелений О.А.</t>
  </si>
  <si>
    <t>Маркін І.В.</t>
  </si>
  <si>
    <t>2014р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</si>
</sst>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" xfId="0" applyFont="1" applyBorder="1"/>
    <xf numFmtId="0" fontId="0" fillId="0" borderId="1" xfId="0" applyFont="1" applyBorder="1"/>
    <xf numFmtId="0" fontId="0" fillId="0" borderId="22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25" xfId="0" applyBorder="1"/>
    <xf numFmtId="0" fontId="3" fillId="0" borderId="4" xfId="0" applyFont="1" applyBorder="1"/>
    <xf numFmtId="0" fontId="3" fillId="0" borderId="1" xfId="0" applyFont="1" applyBorder="1"/>
    <xf numFmtId="16" fontId="0" fillId="0" borderId="1" xfId="0" applyNumberFormat="1" applyBorder="1"/>
    <xf numFmtId="0" fontId="2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0" xfId="0" applyFont="1"/>
    <xf numFmtId="49" fontId="2" fillId="0" borderId="1" xfId="0" applyNumberFormat="1" applyFont="1" applyBorder="1"/>
    <xf numFmtId="1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26" xfId="0" applyFill="1" applyBorder="1" applyAlignment="1">
      <alignment horizontal="center"/>
    </xf>
    <xf numFmtId="1" fontId="0" fillId="0" borderId="1" xfId="0" applyNumberFormat="1" applyBorder="1"/>
    <xf numFmtId="1" fontId="1" fillId="0" borderId="4" xfId="0" applyNumberFormat="1" applyFont="1" applyBorder="1"/>
    <xf numFmtId="1" fontId="2" fillId="0" borderId="1" xfId="0" applyNumberFormat="1" applyFont="1" applyBorder="1"/>
    <xf numFmtId="1" fontId="0" fillId="0" borderId="4" xfId="0" applyNumberFormat="1" applyFont="1" applyBorder="1"/>
    <xf numFmtId="1" fontId="1" fillId="0" borderId="1" xfId="0" applyNumberFormat="1" applyFont="1" applyBorder="1"/>
    <xf numFmtId="1" fontId="2" fillId="0" borderId="1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4" xfId="0" applyNumberFormat="1" applyFont="1" applyFill="1" applyBorder="1"/>
    <xf numFmtId="1" fontId="0" fillId="0" borderId="1" xfId="0" applyNumberFormat="1" applyFill="1" applyBorder="1"/>
    <xf numFmtId="1" fontId="0" fillId="0" borderId="4" xfId="0" applyNumberFormat="1" applyFont="1" applyFill="1" applyBorder="1"/>
    <xf numFmtId="1" fontId="4" fillId="0" borderId="1" xfId="0" applyNumberFormat="1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1" fillId="0" borderId="1" xfId="0" applyFont="1" applyFill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view="pageLayout" topLeftCell="A139" workbookViewId="0">
      <selection activeCell="C143" sqref="C143"/>
    </sheetView>
  </sheetViews>
  <sheetFormatPr defaultRowHeight="15" x14ac:dyDescent="0.25"/>
  <cols>
    <col min="1" max="1" width="3.140625" customWidth="1"/>
    <col min="2" max="2" width="47.140625" customWidth="1"/>
    <col min="3" max="3" width="14.85546875" customWidth="1"/>
    <col min="4" max="4" width="10.42578125" customWidth="1"/>
    <col min="5" max="5" width="8.5703125" customWidth="1"/>
    <col min="6" max="6" width="10.140625" customWidth="1"/>
    <col min="7" max="7" width="11.85546875" customWidth="1"/>
    <col min="8" max="8" width="10.5703125" customWidth="1"/>
    <col min="9" max="9" width="14.85546875" customWidth="1"/>
  </cols>
  <sheetData>
    <row r="1" spans="1:9" ht="12.7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0.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1.25" customHeight="1" thickBot="1" x14ac:dyDescent="0.3">
      <c r="A3" s="49" t="s">
        <v>204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50" t="s">
        <v>2</v>
      </c>
      <c r="B4" s="51"/>
      <c r="C4" s="51"/>
      <c r="D4" s="51"/>
      <c r="E4" s="51"/>
      <c r="F4" s="52" t="s">
        <v>3</v>
      </c>
      <c r="G4" s="53"/>
      <c r="H4" s="54"/>
      <c r="I4" s="4"/>
    </row>
    <row r="5" spans="1:9" x14ac:dyDescent="0.25">
      <c r="A5" s="46"/>
      <c r="B5" s="47"/>
      <c r="C5" s="47"/>
      <c r="D5" s="47"/>
      <c r="E5" s="48"/>
      <c r="F5" s="2" t="s">
        <v>4</v>
      </c>
      <c r="G5" s="1" t="s">
        <v>5</v>
      </c>
      <c r="H5" s="1" t="s">
        <v>205</v>
      </c>
      <c r="I5" s="5"/>
    </row>
    <row r="6" spans="1:9" x14ac:dyDescent="0.25">
      <c r="A6" s="6" t="s">
        <v>9</v>
      </c>
      <c r="B6" s="2" t="s">
        <v>11</v>
      </c>
      <c r="C6" s="2" t="s">
        <v>12</v>
      </c>
      <c r="D6" s="39" t="s">
        <v>206</v>
      </c>
      <c r="E6" s="39" t="s">
        <v>14</v>
      </c>
      <c r="F6" s="20" t="s">
        <v>20</v>
      </c>
      <c r="G6" s="7"/>
      <c r="H6" s="21"/>
      <c r="I6" s="17" t="s">
        <v>7</v>
      </c>
    </row>
    <row r="7" spans="1:9" ht="15.75" thickBot="1" x14ac:dyDescent="0.3">
      <c r="A7" s="8" t="s">
        <v>10</v>
      </c>
      <c r="B7" s="9" t="s">
        <v>6</v>
      </c>
      <c r="C7" s="9" t="s">
        <v>13</v>
      </c>
      <c r="D7" s="10" t="s">
        <v>140</v>
      </c>
      <c r="E7" s="18" t="s">
        <v>213</v>
      </c>
      <c r="F7" s="26" t="s">
        <v>19</v>
      </c>
      <c r="G7" s="24"/>
      <c r="H7" s="27"/>
      <c r="I7" s="19" t="s">
        <v>8</v>
      </c>
    </row>
    <row r="8" spans="1:9" ht="12.75" customHeight="1" thickBot="1" x14ac:dyDescent="0.3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6">
        <v>6</v>
      </c>
      <c r="G8" s="16">
        <v>7</v>
      </c>
      <c r="H8" s="25">
        <v>8</v>
      </c>
      <c r="I8" s="13">
        <v>9</v>
      </c>
    </row>
    <row r="9" spans="1:9" x14ac:dyDescent="0.25">
      <c r="A9" s="3" t="s">
        <v>25</v>
      </c>
      <c r="B9" s="28" t="s">
        <v>24</v>
      </c>
      <c r="C9" s="3"/>
      <c r="D9" s="3"/>
      <c r="E9" s="14">
        <v>2210</v>
      </c>
      <c r="F9" s="57">
        <f>SUM(F10+F12+F18+F20+F49+F52+F62+F67+F73+F77)</f>
        <v>74511</v>
      </c>
      <c r="G9" s="57">
        <f>SUM(G10+G12+G18+G20+G49+G52+G62+G67+G73+G77)</f>
        <v>40000</v>
      </c>
      <c r="H9" s="57">
        <f>SUM(F9:G9)</f>
        <v>114511</v>
      </c>
      <c r="I9" s="15" t="s">
        <v>16</v>
      </c>
    </row>
    <row r="10" spans="1:9" x14ac:dyDescent="0.25">
      <c r="A10" s="14">
        <v>1</v>
      </c>
      <c r="B10" s="14" t="s">
        <v>164</v>
      </c>
      <c r="C10" s="15" t="s">
        <v>15</v>
      </c>
      <c r="D10" s="3"/>
      <c r="E10" s="14"/>
      <c r="F10" s="57">
        <v>39511</v>
      </c>
      <c r="G10" s="57">
        <v>0</v>
      </c>
      <c r="H10" s="57">
        <f t="shared" ref="H10:H73" si="0">SUM(F10:G10)</f>
        <v>39511</v>
      </c>
      <c r="I10" s="15" t="s">
        <v>16</v>
      </c>
    </row>
    <row r="11" spans="1:9" x14ac:dyDescent="0.25">
      <c r="A11" s="1"/>
      <c r="B11" s="1"/>
      <c r="C11" s="1"/>
      <c r="D11" s="1"/>
      <c r="E11" s="1"/>
      <c r="F11" s="58"/>
      <c r="G11" s="58"/>
      <c r="H11" s="57"/>
      <c r="I11" s="1"/>
    </row>
    <row r="12" spans="1:9" x14ac:dyDescent="0.25">
      <c r="A12" s="15">
        <v>2</v>
      </c>
      <c r="B12" s="15" t="s">
        <v>59</v>
      </c>
      <c r="C12" s="15" t="s">
        <v>15</v>
      </c>
      <c r="D12" s="1"/>
      <c r="E12" s="1">
        <v>2210</v>
      </c>
      <c r="F12" s="56">
        <f>SUM(F13:F16)</f>
        <v>8469</v>
      </c>
      <c r="G12" s="56">
        <f>SUM(G13:G16)</f>
        <v>16160</v>
      </c>
      <c r="H12" s="57">
        <f t="shared" si="0"/>
        <v>24629</v>
      </c>
      <c r="I12" s="15" t="s">
        <v>16</v>
      </c>
    </row>
    <row r="13" spans="1:9" x14ac:dyDescent="0.25">
      <c r="A13" s="30"/>
      <c r="B13" s="22" t="s">
        <v>192</v>
      </c>
      <c r="C13" s="22" t="s">
        <v>15</v>
      </c>
      <c r="D13" s="35" t="s">
        <v>190</v>
      </c>
      <c r="E13" s="22">
        <v>2210</v>
      </c>
      <c r="F13" s="45">
        <v>2000</v>
      </c>
      <c r="G13" s="45">
        <v>2700</v>
      </c>
      <c r="H13" s="59">
        <f t="shared" si="0"/>
        <v>4700</v>
      </c>
      <c r="I13" s="22" t="s">
        <v>16</v>
      </c>
    </row>
    <row r="14" spans="1:9" x14ac:dyDescent="0.25">
      <c r="A14" s="1"/>
      <c r="B14" s="22" t="s">
        <v>193</v>
      </c>
      <c r="C14" s="22" t="s">
        <v>15</v>
      </c>
      <c r="D14" s="35" t="s">
        <v>191</v>
      </c>
      <c r="E14" s="22">
        <v>2210</v>
      </c>
      <c r="F14" s="45">
        <v>0</v>
      </c>
      <c r="G14" s="45">
        <v>0</v>
      </c>
      <c r="H14" s="59">
        <f t="shared" si="0"/>
        <v>0</v>
      </c>
      <c r="I14" s="22" t="s">
        <v>16</v>
      </c>
    </row>
    <row r="15" spans="1:9" x14ac:dyDescent="0.25">
      <c r="A15" s="1"/>
      <c r="B15" s="22" t="s">
        <v>58</v>
      </c>
      <c r="C15" s="22" t="s">
        <v>15</v>
      </c>
      <c r="D15" s="22" t="s">
        <v>141</v>
      </c>
      <c r="E15" s="22">
        <v>2210</v>
      </c>
      <c r="F15" s="45">
        <v>1000</v>
      </c>
      <c r="G15" s="45">
        <v>3460</v>
      </c>
      <c r="H15" s="59">
        <f t="shared" si="0"/>
        <v>4460</v>
      </c>
      <c r="I15" s="22" t="s">
        <v>16</v>
      </c>
    </row>
    <row r="16" spans="1:9" x14ac:dyDescent="0.25">
      <c r="A16" s="1"/>
      <c r="B16" s="22" t="s">
        <v>17</v>
      </c>
      <c r="C16" s="22" t="s">
        <v>15</v>
      </c>
      <c r="D16" s="22" t="s">
        <v>54</v>
      </c>
      <c r="E16" s="22">
        <v>2210</v>
      </c>
      <c r="F16" s="45">
        <v>5469</v>
      </c>
      <c r="G16" s="45">
        <v>10000</v>
      </c>
      <c r="H16" s="59">
        <f t="shared" si="0"/>
        <v>15469</v>
      </c>
      <c r="I16" s="22" t="s">
        <v>16</v>
      </c>
    </row>
    <row r="17" spans="1:9" x14ac:dyDescent="0.25">
      <c r="A17" s="1"/>
      <c r="B17" s="15"/>
      <c r="C17" s="1"/>
      <c r="D17" s="1"/>
      <c r="E17" s="1"/>
      <c r="F17" s="58"/>
      <c r="G17" s="58"/>
      <c r="H17" s="57"/>
      <c r="I17" s="1"/>
    </row>
    <row r="18" spans="1:9" x14ac:dyDescent="0.25">
      <c r="A18" s="15">
        <v>3</v>
      </c>
      <c r="B18" s="15" t="s">
        <v>22</v>
      </c>
      <c r="C18" s="15" t="s">
        <v>15</v>
      </c>
      <c r="D18" s="15" t="s">
        <v>142</v>
      </c>
      <c r="E18" s="15">
        <v>2210</v>
      </c>
      <c r="F18" s="56">
        <v>8531</v>
      </c>
      <c r="G18" s="56">
        <v>0</v>
      </c>
      <c r="H18" s="57">
        <f t="shared" si="0"/>
        <v>8531</v>
      </c>
      <c r="I18" s="15" t="s">
        <v>16</v>
      </c>
    </row>
    <row r="19" spans="1:9" x14ac:dyDescent="0.25">
      <c r="A19" s="1"/>
      <c r="B19" s="15"/>
      <c r="C19" s="1"/>
      <c r="D19" s="1"/>
      <c r="E19" s="1"/>
      <c r="F19" s="58"/>
      <c r="G19" s="58"/>
      <c r="H19" s="57"/>
      <c r="I19" s="1"/>
    </row>
    <row r="20" spans="1:9" x14ac:dyDescent="0.25">
      <c r="A20" s="15">
        <v>4</v>
      </c>
      <c r="B20" s="15" t="s">
        <v>23</v>
      </c>
      <c r="C20" s="15" t="s">
        <v>15</v>
      </c>
      <c r="D20" s="15"/>
      <c r="E20" s="15">
        <v>2210</v>
      </c>
      <c r="F20" s="56">
        <f>SUM(F21+F37+F43)</f>
        <v>0</v>
      </c>
      <c r="G20" s="56">
        <f>SUM(G21+G37+G43)</f>
        <v>300</v>
      </c>
      <c r="H20" s="57">
        <f t="shared" si="0"/>
        <v>300</v>
      </c>
      <c r="I20" s="15" t="s">
        <v>16</v>
      </c>
    </row>
    <row r="21" spans="1:9" x14ac:dyDescent="0.25">
      <c r="A21" s="30" t="s">
        <v>135</v>
      </c>
      <c r="B21" s="1" t="s">
        <v>60</v>
      </c>
      <c r="C21" s="1" t="s">
        <v>15</v>
      </c>
      <c r="D21" s="1"/>
      <c r="E21" s="1">
        <v>2210</v>
      </c>
      <c r="F21" s="58"/>
      <c r="G21" s="58">
        <v>300</v>
      </c>
      <c r="H21" s="59">
        <f t="shared" si="0"/>
        <v>300</v>
      </c>
      <c r="I21" s="22" t="s">
        <v>16</v>
      </c>
    </row>
    <row r="22" spans="1:9" x14ac:dyDescent="0.25">
      <c r="A22" s="1"/>
      <c r="B22" s="22" t="s">
        <v>71</v>
      </c>
      <c r="C22" s="22" t="s">
        <v>15</v>
      </c>
      <c r="D22" s="22" t="s">
        <v>55</v>
      </c>
      <c r="E22" s="22">
        <v>2210</v>
      </c>
      <c r="F22" s="45">
        <v>0</v>
      </c>
      <c r="G22" s="45">
        <v>150</v>
      </c>
      <c r="H22" s="57">
        <f t="shared" si="0"/>
        <v>150</v>
      </c>
      <c r="I22" s="22" t="s">
        <v>16</v>
      </c>
    </row>
    <row r="23" spans="1:9" x14ac:dyDescent="0.25">
      <c r="A23" s="1"/>
      <c r="B23" s="22" t="s">
        <v>112</v>
      </c>
      <c r="C23" s="22" t="s">
        <v>15</v>
      </c>
      <c r="D23" s="22" t="s">
        <v>165</v>
      </c>
      <c r="E23" s="22">
        <v>2210</v>
      </c>
      <c r="F23" s="42">
        <v>0</v>
      </c>
      <c r="G23" s="42">
        <v>0</v>
      </c>
      <c r="H23" s="41">
        <f t="shared" si="0"/>
        <v>0</v>
      </c>
      <c r="I23" s="22" t="s">
        <v>16</v>
      </c>
    </row>
    <row r="24" spans="1:9" x14ac:dyDescent="0.25">
      <c r="A24" s="1"/>
      <c r="B24" s="22" t="s">
        <v>113</v>
      </c>
      <c r="C24" s="22" t="s">
        <v>15</v>
      </c>
      <c r="D24" s="22" t="s">
        <v>55</v>
      </c>
      <c r="E24" s="22">
        <v>2210</v>
      </c>
      <c r="F24" s="42">
        <v>0</v>
      </c>
      <c r="G24" s="42">
        <v>50</v>
      </c>
      <c r="H24" s="41">
        <f t="shared" si="0"/>
        <v>50</v>
      </c>
      <c r="I24" s="22" t="s">
        <v>16</v>
      </c>
    </row>
    <row r="25" spans="1:9" x14ac:dyDescent="0.25">
      <c r="A25" s="1"/>
      <c r="B25" s="22" t="s">
        <v>114</v>
      </c>
      <c r="C25" s="22" t="s">
        <v>15</v>
      </c>
      <c r="D25" s="22" t="s">
        <v>166</v>
      </c>
      <c r="E25" s="22">
        <v>2210</v>
      </c>
      <c r="F25" s="42">
        <v>0</v>
      </c>
      <c r="G25" s="42">
        <v>0</v>
      </c>
      <c r="H25" s="41">
        <f t="shared" si="0"/>
        <v>0</v>
      </c>
      <c r="I25" s="22" t="s">
        <v>16</v>
      </c>
    </row>
    <row r="26" spans="1:9" x14ac:dyDescent="0.25">
      <c r="A26" s="1"/>
      <c r="B26" s="22" t="s">
        <v>21</v>
      </c>
      <c r="C26" s="22" t="s">
        <v>15</v>
      </c>
      <c r="D26" s="22" t="s">
        <v>167</v>
      </c>
      <c r="E26" s="22">
        <v>2210</v>
      </c>
      <c r="F26" s="42">
        <v>0</v>
      </c>
      <c r="G26" s="42">
        <v>30</v>
      </c>
      <c r="H26" s="41">
        <f t="shared" si="0"/>
        <v>30</v>
      </c>
      <c r="I26" s="22" t="s">
        <v>16</v>
      </c>
    </row>
    <row r="27" spans="1:9" x14ac:dyDescent="0.25">
      <c r="A27" s="1"/>
      <c r="B27" s="22" t="s">
        <v>115</v>
      </c>
      <c r="C27" s="22" t="s">
        <v>15</v>
      </c>
      <c r="D27" s="22" t="s">
        <v>168</v>
      </c>
      <c r="E27" s="22">
        <v>2210</v>
      </c>
      <c r="F27" s="42">
        <v>0</v>
      </c>
      <c r="G27" s="42">
        <v>0</v>
      </c>
      <c r="H27" s="41">
        <f t="shared" si="0"/>
        <v>0</v>
      </c>
      <c r="I27" s="22" t="s">
        <v>16</v>
      </c>
    </row>
    <row r="28" spans="1:9" x14ac:dyDescent="0.25">
      <c r="A28" s="1"/>
      <c r="B28" s="22" t="s">
        <v>116</v>
      </c>
      <c r="C28" s="22" t="s">
        <v>15</v>
      </c>
      <c r="D28" s="22" t="s">
        <v>169</v>
      </c>
      <c r="E28" s="22">
        <v>2210</v>
      </c>
      <c r="F28" s="42">
        <v>0</v>
      </c>
      <c r="G28" s="42">
        <v>0</v>
      </c>
      <c r="H28" s="41">
        <f t="shared" si="0"/>
        <v>0</v>
      </c>
      <c r="I28" s="22" t="s">
        <v>16</v>
      </c>
    </row>
    <row r="29" spans="1:9" x14ac:dyDescent="0.25">
      <c r="A29" s="1"/>
      <c r="B29" s="22" t="s">
        <v>117</v>
      </c>
      <c r="C29" s="22" t="s">
        <v>15</v>
      </c>
      <c r="D29" s="22" t="s">
        <v>165</v>
      </c>
      <c r="E29" s="22">
        <v>2210</v>
      </c>
      <c r="F29" s="42">
        <v>0</v>
      </c>
      <c r="G29" s="42">
        <v>30</v>
      </c>
      <c r="H29" s="41">
        <f t="shared" si="0"/>
        <v>30</v>
      </c>
      <c r="I29" s="22" t="s">
        <v>16</v>
      </c>
    </row>
    <row r="30" spans="1:9" x14ac:dyDescent="0.25">
      <c r="A30" s="1"/>
      <c r="B30" s="22" t="s">
        <v>118</v>
      </c>
      <c r="C30" s="22" t="s">
        <v>15</v>
      </c>
      <c r="D30" s="22" t="s">
        <v>169</v>
      </c>
      <c r="E30" s="22">
        <v>2210</v>
      </c>
      <c r="F30" s="42">
        <v>0</v>
      </c>
      <c r="G30" s="42">
        <v>0</v>
      </c>
      <c r="H30" s="41">
        <f t="shared" si="0"/>
        <v>0</v>
      </c>
      <c r="I30" s="22" t="s">
        <v>16</v>
      </c>
    </row>
    <row r="31" spans="1:9" x14ac:dyDescent="0.25">
      <c r="A31" s="1"/>
      <c r="B31" s="22" t="s">
        <v>119</v>
      </c>
      <c r="C31" s="22" t="s">
        <v>15</v>
      </c>
      <c r="D31" s="22" t="s">
        <v>18</v>
      </c>
      <c r="E31" s="22">
        <v>2210</v>
      </c>
      <c r="F31" s="42">
        <v>0</v>
      </c>
      <c r="G31" s="42">
        <v>0</v>
      </c>
      <c r="H31" s="41">
        <f t="shared" si="0"/>
        <v>0</v>
      </c>
      <c r="I31" s="22" t="s">
        <v>16</v>
      </c>
    </row>
    <row r="32" spans="1:9" x14ac:dyDescent="0.25">
      <c r="A32" s="1"/>
      <c r="B32" s="22" t="s">
        <v>120</v>
      </c>
      <c r="C32" s="22" t="s">
        <v>15</v>
      </c>
      <c r="D32" s="35" t="s">
        <v>194</v>
      </c>
      <c r="E32" s="22">
        <v>2210</v>
      </c>
      <c r="F32" s="42">
        <v>0</v>
      </c>
      <c r="G32" s="42">
        <v>40</v>
      </c>
      <c r="H32" s="41">
        <f t="shared" si="0"/>
        <v>40</v>
      </c>
      <c r="I32" s="22" t="s">
        <v>16</v>
      </c>
    </row>
    <row r="33" spans="1:9" x14ac:dyDescent="0.25">
      <c r="A33" s="1"/>
      <c r="B33" s="22" t="s">
        <v>121</v>
      </c>
      <c r="C33" s="22" t="s">
        <v>15</v>
      </c>
      <c r="D33" s="35" t="s">
        <v>195</v>
      </c>
      <c r="E33" s="22">
        <v>2210</v>
      </c>
      <c r="F33" s="42">
        <v>0</v>
      </c>
      <c r="G33" s="42">
        <v>0</v>
      </c>
      <c r="H33" s="41">
        <f t="shared" si="0"/>
        <v>0</v>
      </c>
      <c r="I33" s="22" t="s">
        <v>16</v>
      </c>
    </row>
    <row r="34" spans="1:9" x14ac:dyDescent="0.25">
      <c r="A34" s="1"/>
      <c r="B34" s="22" t="s">
        <v>122</v>
      </c>
      <c r="C34" s="22" t="s">
        <v>15</v>
      </c>
      <c r="D34" s="22" t="s">
        <v>170</v>
      </c>
      <c r="E34" s="22">
        <v>2210</v>
      </c>
      <c r="F34" s="42">
        <v>0</v>
      </c>
      <c r="G34" s="42">
        <v>0</v>
      </c>
      <c r="H34" s="41">
        <f t="shared" si="0"/>
        <v>0</v>
      </c>
      <c r="I34" s="22" t="s">
        <v>16</v>
      </c>
    </row>
    <row r="35" spans="1:9" x14ac:dyDescent="0.25">
      <c r="A35" s="1"/>
      <c r="B35" s="22" t="s">
        <v>123</v>
      </c>
      <c r="C35" s="22" t="s">
        <v>15</v>
      </c>
      <c r="D35" s="22" t="s">
        <v>171</v>
      </c>
      <c r="E35" s="22">
        <v>2210</v>
      </c>
      <c r="F35" s="42">
        <v>0</v>
      </c>
      <c r="G35" s="42">
        <v>0</v>
      </c>
      <c r="H35" s="41">
        <f t="shared" si="0"/>
        <v>0</v>
      </c>
      <c r="I35" s="22" t="s">
        <v>16</v>
      </c>
    </row>
    <row r="36" spans="1:9" x14ac:dyDescent="0.25">
      <c r="A36" s="1"/>
      <c r="B36" s="22"/>
      <c r="C36" s="22"/>
      <c r="D36" s="22"/>
      <c r="E36" s="22"/>
      <c r="F36" s="40"/>
      <c r="G36" s="42"/>
      <c r="H36" s="41"/>
      <c r="I36" s="1"/>
    </row>
    <row r="37" spans="1:9" x14ac:dyDescent="0.25">
      <c r="A37" s="23" t="s">
        <v>138</v>
      </c>
      <c r="B37" s="23" t="s">
        <v>61</v>
      </c>
      <c r="C37" s="23" t="s">
        <v>15</v>
      </c>
      <c r="D37" s="23"/>
      <c r="E37" s="23">
        <v>2210</v>
      </c>
      <c r="F37" s="55">
        <f>SUM(F38:F41)</f>
        <v>0</v>
      </c>
      <c r="G37" s="55">
        <f>SUM(G38:G41)</f>
        <v>0</v>
      </c>
      <c r="H37" s="56">
        <f t="shared" si="0"/>
        <v>0</v>
      </c>
      <c r="I37" s="1" t="s">
        <v>16</v>
      </c>
    </row>
    <row r="38" spans="1:9" x14ac:dyDescent="0.25">
      <c r="A38" s="1"/>
      <c r="B38" s="22" t="s">
        <v>62</v>
      </c>
      <c r="C38" s="22" t="s">
        <v>15</v>
      </c>
      <c r="D38" s="22" t="s">
        <v>56</v>
      </c>
      <c r="E38" s="22">
        <v>2210</v>
      </c>
      <c r="F38" s="42">
        <v>0</v>
      </c>
      <c r="G38" s="42">
        <v>0</v>
      </c>
      <c r="H38" s="41">
        <f t="shared" si="0"/>
        <v>0</v>
      </c>
      <c r="I38" s="22" t="s">
        <v>16</v>
      </c>
    </row>
    <row r="39" spans="1:9" x14ac:dyDescent="0.25">
      <c r="A39" s="1"/>
      <c r="B39" s="22" t="s">
        <v>124</v>
      </c>
      <c r="C39" s="22" t="s">
        <v>15</v>
      </c>
      <c r="D39" s="22" t="s">
        <v>56</v>
      </c>
      <c r="E39" s="22">
        <v>2210</v>
      </c>
      <c r="F39" s="42">
        <v>0</v>
      </c>
      <c r="G39" s="42">
        <v>0</v>
      </c>
      <c r="H39" s="41">
        <f t="shared" si="0"/>
        <v>0</v>
      </c>
      <c r="I39" s="22" t="s">
        <v>16</v>
      </c>
    </row>
    <row r="40" spans="1:9" x14ac:dyDescent="0.25">
      <c r="A40" s="1"/>
      <c r="B40" s="22" t="s">
        <v>125</v>
      </c>
      <c r="C40" s="22" t="s">
        <v>15</v>
      </c>
      <c r="D40" s="22" t="s">
        <v>172</v>
      </c>
      <c r="E40" s="22">
        <v>2210</v>
      </c>
      <c r="F40" s="42">
        <v>0</v>
      </c>
      <c r="G40" s="42">
        <v>0</v>
      </c>
      <c r="H40" s="41">
        <f t="shared" si="0"/>
        <v>0</v>
      </c>
      <c r="I40" s="22" t="s">
        <v>16</v>
      </c>
    </row>
    <row r="41" spans="1:9" x14ac:dyDescent="0.25">
      <c r="A41" s="1"/>
      <c r="B41" s="22" t="s">
        <v>126</v>
      </c>
      <c r="C41" s="22" t="s">
        <v>15</v>
      </c>
      <c r="D41" s="22"/>
      <c r="E41" s="22">
        <v>2210</v>
      </c>
      <c r="F41" s="45">
        <v>0</v>
      </c>
      <c r="G41" s="45">
        <v>0</v>
      </c>
      <c r="H41" s="57">
        <f t="shared" si="0"/>
        <v>0</v>
      </c>
      <c r="I41" s="22" t="s">
        <v>16</v>
      </c>
    </row>
    <row r="42" spans="1:9" x14ac:dyDescent="0.25">
      <c r="A42" s="1"/>
      <c r="B42" s="22"/>
      <c r="C42" s="22"/>
      <c r="D42" s="22"/>
      <c r="E42" s="22"/>
      <c r="F42" s="45"/>
      <c r="G42" s="45"/>
      <c r="H42" s="57"/>
      <c r="I42" s="22"/>
    </row>
    <row r="43" spans="1:9" x14ac:dyDescent="0.25">
      <c r="A43" s="1" t="s">
        <v>139</v>
      </c>
      <c r="B43" s="1" t="s">
        <v>63</v>
      </c>
      <c r="C43" s="1" t="s">
        <v>15</v>
      </c>
      <c r="D43" s="1"/>
      <c r="E43" s="1">
        <v>2210</v>
      </c>
      <c r="F43" s="58">
        <f>SUM(F44:F47)</f>
        <v>0</v>
      </c>
      <c r="G43" s="58">
        <f>SUM(G44:G47)</f>
        <v>0</v>
      </c>
      <c r="H43" s="57">
        <f t="shared" si="0"/>
        <v>0</v>
      </c>
      <c r="I43" s="1" t="s">
        <v>16</v>
      </c>
    </row>
    <row r="44" spans="1:9" x14ac:dyDescent="0.25">
      <c r="A44" s="1"/>
      <c r="B44" s="22" t="s">
        <v>127</v>
      </c>
      <c r="C44" s="22" t="s">
        <v>15</v>
      </c>
      <c r="D44" s="22" t="s">
        <v>173</v>
      </c>
      <c r="E44" s="1">
        <v>2210</v>
      </c>
      <c r="F44" s="45">
        <v>0</v>
      </c>
      <c r="G44" s="45">
        <v>0</v>
      </c>
      <c r="H44" s="57">
        <f t="shared" si="0"/>
        <v>0</v>
      </c>
      <c r="I44" s="22" t="s">
        <v>16</v>
      </c>
    </row>
    <row r="45" spans="1:9" x14ac:dyDescent="0.25">
      <c r="A45" s="1"/>
      <c r="B45" s="22" t="s">
        <v>128</v>
      </c>
      <c r="C45" s="22" t="s">
        <v>15</v>
      </c>
      <c r="D45" s="22" t="s">
        <v>174</v>
      </c>
      <c r="E45" s="1">
        <v>2210</v>
      </c>
      <c r="F45" s="45">
        <v>0</v>
      </c>
      <c r="G45" s="45">
        <v>0</v>
      </c>
      <c r="H45" s="57">
        <f t="shared" si="0"/>
        <v>0</v>
      </c>
      <c r="I45" s="22" t="s">
        <v>16</v>
      </c>
    </row>
    <row r="46" spans="1:9" x14ac:dyDescent="0.25">
      <c r="A46" s="1"/>
      <c r="B46" s="22" t="s">
        <v>129</v>
      </c>
      <c r="C46" s="22" t="s">
        <v>15</v>
      </c>
      <c r="D46" s="22" t="s">
        <v>175</v>
      </c>
      <c r="E46" s="1">
        <v>2210</v>
      </c>
      <c r="F46" s="45">
        <v>0</v>
      </c>
      <c r="G46" s="45">
        <v>0</v>
      </c>
      <c r="H46" s="57">
        <f t="shared" si="0"/>
        <v>0</v>
      </c>
      <c r="I46" s="22" t="s">
        <v>16</v>
      </c>
    </row>
    <row r="47" spans="1:9" x14ac:dyDescent="0.25">
      <c r="A47" s="1"/>
      <c r="B47" s="22" t="s">
        <v>64</v>
      </c>
      <c r="C47" s="22" t="s">
        <v>15</v>
      </c>
      <c r="D47" s="22" t="s">
        <v>57</v>
      </c>
      <c r="E47" s="22">
        <v>2210</v>
      </c>
      <c r="F47" s="45">
        <v>0</v>
      </c>
      <c r="G47" s="45">
        <v>0</v>
      </c>
      <c r="H47" s="57">
        <f t="shared" si="0"/>
        <v>0</v>
      </c>
      <c r="I47" s="22" t="s">
        <v>16</v>
      </c>
    </row>
    <row r="48" spans="1:9" x14ac:dyDescent="0.25">
      <c r="A48" s="1"/>
      <c r="B48" s="22"/>
      <c r="C48" s="22"/>
      <c r="D48" s="22"/>
      <c r="E48" s="22"/>
      <c r="F48" s="45"/>
      <c r="G48" s="45"/>
      <c r="H48" s="57"/>
      <c r="I48" s="22"/>
    </row>
    <row r="49" spans="1:17" x14ac:dyDescent="0.25">
      <c r="A49" s="15">
        <v>5</v>
      </c>
      <c r="B49" s="15" t="s">
        <v>70</v>
      </c>
      <c r="C49" s="15" t="s">
        <v>15</v>
      </c>
      <c r="D49" s="15"/>
      <c r="E49" s="15">
        <v>2210</v>
      </c>
      <c r="F49" s="56">
        <f>SUM(F50)</f>
        <v>0</v>
      </c>
      <c r="G49" s="56">
        <f>SUM(G50)</f>
        <v>0</v>
      </c>
      <c r="H49" s="57">
        <f t="shared" si="0"/>
        <v>0</v>
      </c>
      <c r="I49" s="15" t="s">
        <v>16</v>
      </c>
      <c r="J49" s="37"/>
      <c r="K49" s="37"/>
      <c r="L49" s="37"/>
      <c r="M49" s="37"/>
      <c r="N49" s="37"/>
      <c r="O49" s="38"/>
      <c r="P49" s="37"/>
      <c r="Q49" s="37"/>
    </row>
    <row r="50" spans="1:17" x14ac:dyDescent="0.25">
      <c r="A50" s="1"/>
      <c r="B50" s="22" t="s">
        <v>46</v>
      </c>
      <c r="C50" s="22" t="s">
        <v>15</v>
      </c>
      <c r="D50" s="35" t="s">
        <v>196</v>
      </c>
      <c r="E50" s="1">
        <v>2210</v>
      </c>
      <c r="F50" s="60">
        <v>0</v>
      </c>
      <c r="G50" s="45">
        <v>0</v>
      </c>
      <c r="H50" s="57">
        <f t="shared" si="0"/>
        <v>0</v>
      </c>
      <c r="I50" s="1" t="s">
        <v>16</v>
      </c>
    </row>
    <row r="51" spans="1:17" x14ac:dyDescent="0.25">
      <c r="A51" s="1"/>
      <c r="B51" s="22"/>
      <c r="C51" s="1"/>
      <c r="D51" s="1"/>
      <c r="E51" s="1"/>
      <c r="F51" s="58"/>
      <c r="G51" s="58"/>
      <c r="H51" s="57"/>
      <c r="I51" s="1"/>
    </row>
    <row r="52" spans="1:17" x14ac:dyDescent="0.25">
      <c r="A52" s="15">
        <v>6</v>
      </c>
      <c r="B52" s="15" t="s">
        <v>104</v>
      </c>
      <c r="C52" s="15" t="s">
        <v>15</v>
      </c>
      <c r="D52" s="1"/>
      <c r="E52" s="15">
        <v>2210</v>
      </c>
      <c r="F52" s="56">
        <f>SUM(F53:F60)</f>
        <v>0</v>
      </c>
      <c r="G52" s="56">
        <f>SUM(G53:G60)</f>
        <v>15300</v>
      </c>
      <c r="H52" s="57">
        <f t="shared" si="0"/>
        <v>15300</v>
      </c>
      <c r="I52" s="1" t="s">
        <v>16</v>
      </c>
    </row>
    <row r="53" spans="1:17" x14ac:dyDescent="0.25">
      <c r="A53" s="1"/>
      <c r="B53" s="22" t="s">
        <v>47</v>
      </c>
      <c r="C53" s="22" t="s">
        <v>15</v>
      </c>
      <c r="D53" s="22" t="s">
        <v>65</v>
      </c>
      <c r="E53" s="22">
        <v>2210</v>
      </c>
      <c r="F53" s="45">
        <v>0</v>
      </c>
      <c r="G53" s="45">
        <v>0</v>
      </c>
      <c r="H53" s="59">
        <f t="shared" si="0"/>
        <v>0</v>
      </c>
      <c r="I53" s="22" t="s">
        <v>16</v>
      </c>
    </row>
    <row r="54" spans="1:17" x14ac:dyDescent="0.25">
      <c r="A54" s="1"/>
      <c r="B54" s="22" t="s">
        <v>48</v>
      </c>
      <c r="C54" s="22" t="s">
        <v>15</v>
      </c>
      <c r="D54" s="22" t="s">
        <v>176</v>
      </c>
      <c r="E54" s="22">
        <v>2210</v>
      </c>
      <c r="F54" s="42">
        <v>0</v>
      </c>
      <c r="G54" s="42">
        <v>10000</v>
      </c>
      <c r="H54" s="43">
        <f t="shared" si="0"/>
        <v>10000</v>
      </c>
      <c r="I54" s="22" t="s">
        <v>16</v>
      </c>
    </row>
    <row r="55" spans="1:17" x14ac:dyDescent="0.25">
      <c r="A55" s="1"/>
      <c r="B55" s="22" t="s">
        <v>105</v>
      </c>
      <c r="C55" s="22" t="s">
        <v>15</v>
      </c>
      <c r="D55" s="22" t="s">
        <v>177</v>
      </c>
      <c r="E55" s="22">
        <v>2210</v>
      </c>
      <c r="F55" s="42">
        <v>0</v>
      </c>
      <c r="G55" s="42">
        <v>0</v>
      </c>
      <c r="H55" s="43">
        <f t="shared" si="0"/>
        <v>0</v>
      </c>
      <c r="I55" s="22" t="s">
        <v>16</v>
      </c>
    </row>
    <row r="56" spans="1:17" x14ac:dyDescent="0.25">
      <c r="A56" s="1"/>
      <c r="B56" s="22" t="s">
        <v>72</v>
      </c>
      <c r="C56" s="22" t="s">
        <v>15</v>
      </c>
      <c r="D56" s="35" t="s">
        <v>197</v>
      </c>
      <c r="E56" s="22">
        <v>2210</v>
      </c>
      <c r="F56" s="42">
        <v>0</v>
      </c>
      <c r="G56" s="42">
        <v>0</v>
      </c>
      <c r="H56" s="43">
        <f t="shared" si="0"/>
        <v>0</v>
      </c>
      <c r="I56" s="22" t="s">
        <v>16</v>
      </c>
    </row>
    <row r="57" spans="1:17" x14ac:dyDescent="0.25">
      <c r="A57" s="1"/>
      <c r="B57" s="22" t="s">
        <v>73</v>
      </c>
      <c r="C57" s="22" t="s">
        <v>15</v>
      </c>
      <c r="D57" s="22" t="s">
        <v>178</v>
      </c>
      <c r="E57" s="22">
        <v>2210</v>
      </c>
      <c r="F57" s="42">
        <v>0</v>
      </c>
      <c r="G57" s="42">
        <v>0</v>
      </c>
      <c r="H57" s="43">
        <f t="shared" si="0"/>
        <v>0</v>
      </c>
      <c r="I57" s="22" t="s">
        <v>16</v>
      </c>
    </row>
    <row r="58" spans="1:17" x14ac:dyDescent="0.25">
      <c r="A58" s="1"/>
      <c r="B58" s="22" t="s">
        <v>66</v>
      </c>
      <c r="C58" s="22" t="s">
        <v>15</v>
      </c>
      <c r="D58" s="22" t="s">
        <v>198</v>
      </c>
      <c r="E58" s="22">
        <v>2210</v>
      </c>
      <c r="F58" s="42">
        <v>0</v>
      </c>
      <c r="G58" s="42">
        <v>3000</v>
      </c>
      <c r="H58" s="43">
        <f t="shared" si="0"/>
        <v>3000</v>
      </c>
      <c r="I58" s="22" t="s">
        <v>16</v>
      </c>
    </row>
    <row r="59" spans="1:17" x14ac:dyDescent="0.25">
      <c r="A59" s="1"/>
      <c r="B59" s="22" t="s">
        <v>49</v>
      </c>
      <c r="C59" s="22" t="s">
        <v>15</v>
      </c>
      <c r="D59" s="1"/>
      <c r="E59" s="22">
        <v>2210</v>
      </c>
      <c r="F59" s="42">
        <v>0</v>
      </c>
      <c r="G59" s="42">
        <v>2000</v>
      </c>
      <c r="H59" s="43">
        <f t="shared" si="0"/>
        <v>2000</v>
      </c>
      <c r="I59" s="22" t="s">
        <v>16</v>
      </c>
    </row>
    <row r="60" spans="1:17" x14ac:dyDescent="0.25">
      <c r="A60" s="1"/>
      <c r="B60" s="22" t="s">
        <v>136</v>
      </c>
      <c r="C60" s="22" t="s">
        <v>15</v>
      </c>
      <c r="D60" s="1"/>
      <c r="E60" s="22">
        <v>2210</v>
      </c>
      <c r="F60" s="42">
        <v>0</v>
      </c>
      <c r="G60" s="42">
        <v>300</v>
      </c>
      <c r="H60" s="43">
        <f t="shared" si="0"/>
        <v>300</v>
      </c>
      <c r="I60" s="22" t="s">
        <v>16</v>
      </c>
    </row>
    <row r="61" spans="1:17" x14ac:dyDescent="0.25">
      <c r="A61" s="1"/>
      <c r="B61" s="22"/>
      <c r="C61" s="1"/>
      <c r="D61" s="1"/>
      <c r="E61" s="1"/>
      <c r="F61" s="58"/>
      <c r="G61" s="58"/>
      <c r="H61" s="57"/>
      <c r="I61" s="1"/>
    </row>
    <row r="62" spans="1:17" x14ac:dyDescent="0.25">
      <c r="A62" s="15">
        <v>7</v>
      </c>
      <c r="B62" s="15" t="s">
        <v>133</v>
      </c>
      <c r="C62" s="15" t="s">
        <v>15</v>
      </c>
      <c r="D62" s="1"/>
      <c r="E62" s="15">
        <v>2210</v>
      </c>
      <c r="F62" s="56">
        <f>SUM(F63:F66)</f>
        <v>0</v>
      </c>
      <c r="G62" s="56">
        <f>SUM(G63:G65)</f>
        <v>200</v>
      </c>
      <c r="H62" s="57">
        <f t="shared" si="0"/>
        <v>200</v>
      </c>
      <c r="I62" s="15" t="s">
        <v>16</v>
      </c>
    </row>
    <row r="63" spans="1:17" x14ac:dyDescent="0.25">
      <c r="A63" s="1"/>
      <c r="B63" s="22" t="s">
        <v>130</v>
      </c>
      <c r="C63" s="22" t="s">
        <v>15</v>
      </c>
      <c r="D63" s="35" t="s">
        <v>199</v>
      </c>
      <c r="E63" s="22">
        <v>2210</v>
      </c>
      <c r="F63" s="56">
        <v>0</v>
      </c>
      <c r="G63" s="56">
        <v>200</v>
      </c>
      <c r="H63" s="59">
        <f t="shared" si="0"/>
        <v>200</v>
      </c>
      <c r="I63" s="22" t="s">
        <v>16</v>
      </c>
    </row>
    <row r="64" spans="1:17" x14ac:dyDescent="0.25">
      <c r="A64" s="1"/>
      <c r="B64" s="22" t="s">
        <v>131</v>
      </c>
      <c r="C64" s="22" t="s">
        <v>15</v>
      </c>
      <c r="D64" s="22" t="s">
        <v>167</v>
      </c>
      <c r="E64" s="22">
        <v>2210</v>
      </c>
      <c r="F64" s="56">
        <v>0</v>
      </c>
      <c r="G64" s="56">
        <v>0</v>
      </c>
      <c r="H64" s="59">
        <f t="shared" si="0"/>
        <v>0</v>
      </c>
      <c r="I64" s="22" t="s">
        <v>16</v>
      </c>
    </row>
    <row r="65" spans="1:9" x14ac:dyDescent="0.25">
      <c r="A65" s="1"/>
      <c r="B65" s="22" t="s">
        <v>132</v>
      </c>
      <c r="C65" s="22" t="s">
        <v>15</v>
      </c>
      <c r="D65" s="22" t="s">
        <v>167</v>
      </c>
      <c r="E65" s="22">
        <v>2210</v>
      </c>
      <c r="F65" s="56">
        <v>0</v>
      </c>
      <c r="G65" s="56">
        <v>0</v>
      </c>
      <c r="H65" s="59">
        <f t="shared" si="0"/>
        <v>0</v>
      </c>
      <c r="I65" s="22" t="s">
        <v>16</v>
      </c>
    </row>
    <row r="66" spans="1:9" x14ac:dyDescent="0.25">
      <c r="A66" s="1"/>
      <c r="B66" s="15"/>
      <c r="C66" s="1"/>
      <c r="D66" s="1"/>
      <c r="E66" s="1"/>
      <c r="F66" s="58"/>
      <c r="G66" s="58"/>
      <c r="H66" s="57"/>
      <c r="I66" s="1"/>
    </row>
    <row r="67" spans="1:9" x14ac:dyDescent="0.25">
      <c r="A67" s="15">
        <v>8</v>
      </c>
      <c r="B67" s="15" t="s">
        <v>137</v>
      </c>
      <c r="C67" s="15" t="s">
        <v>15</v>
      </c>
      <c r="D67" s="36"/>
      <c r="E67" s="15">
        <v>2210</v>
      </c>
      <c r="F67" s="56">
        <f>SUM(F68:F72)</f>
        <v>18000</v>
      </c>
      <c r="G67" s="56">
        <f>SUM(G68:G72)</f>
        <v>6000</v>
      </c>
      <c r="H67" s="57">
        <f t="shared" si="0"/>
        <v>24000</v>
      </c>
      <c r="I67" s="15" t="s">
        <v>16</v>
      </c>
    </row>
    <row r="68" spans="1:9" x14ac:dyDescent="0.25">
      <c r="A68" s="1"/>
      <c r="B68" s="22" t="s">
        <v>106</v>
      </c>
      <c r="C68" s="22" t="s">
        <v>15</v>
      </c>
      <c r="D68" s="35" t="s">
        <v>201</v>
      </c>
      <c r="E68" s="22">
        <v>2210</v>
      </c>
      <c r="F68" s="45">
        <v>0</v>
      </c>
      <c r="G68" s="45">
        <v>0</v>
      </c>
      <c r="H68" s="59">
        <f t="shared" si="0"/>
        <v>0</v>
      </c>
      <c r="I68" s="22" t="s">
        <v>16</v>
      </c>
    </row>
    <row r="69" spans="1:9" x14ac:dyDescent="0.25">
      <c r="A69" s="1"/>
      <c r="B69" s="22" t="s">
        <v>50</v>
      </c>
      <c r="C69" s="22" t="s">
        <v>15</v>
      </c>
      <c r="D69" s="22" t="s">
        <v>200</v>
      </c>
      <c r="E69" s="22">
        <v>2210</v>
      </c>
      <c r="F69" s="42">
        <v>0</v>
      </c>
      <c r="G69" s="42">
        <v>5000</v>
      </c>
      <c r="H69" s="43">
        <f t="shared" si="0"/>
        <v>5000</v>
      </c>
      <c r="I69" s="22" t="s">
        <v>16</v>
      </c>
    </row>
    <row r="70" spans="1:9" x14ac:dyDescent="0.25">
      <c r="A70" s="1"/>
      <c r="B70" s="22" t="s">
        <v>51</v>
      </c>
      <c r="C70" s="22" t="s">
        <v>15</v>
      </c>
      <c r="D70" s="22" t="s">
        <v>142</v>
      </c>
      <c r="E70" s="22">
        <v>2210</v>
      </c>
      <c r="F70" s="42">
        <v>18000</v>
      </c>
      <c r="G70" s="42">
        <v>0</v>
      </c>
      <c r="H70" s="43">
        <f t="shared" si="0"/>
        <v>18000</v>
      </c>
      <c r="I70" s="22" t="s">
        <v>16</v>
      </c>
    </row>
    <row r="71" spans="1:9" x14ac:dyDescent="0.25">
      <c r="A71" s="1"/>
      <c r="B71" s="22" t="s">
        <v>52</v>
      </c>
      <c r="C71" s="22" t="s">
        <v>15</v>
      </c>
      <c r="D71" s="22" t="s">
        <v>142</v>
      </c>
      <c r="E71" s="22">
        <v>2210</v>
      </c>
      <c r="F71" s="42">
        <v>0</v>
      </c>
      <c r="G71" s="42">
        <v>1000</v>
      </c>
      <c r="H71" s="43">
        <f t="shared" si="0"/>
        <v>1000</v>
      </c>
      <c r="I71" s="22" t="s">
        <v>16</v>
      </c>
    </row>
    <row r="72" spans="1:9" x14ac:dyDescent="0.25">
      <c r="A72" s="1"/>
      <c r="B72" s="22"/>
      <c r="C72" s="1"/>
      <c r="D72" s="1"/>
      <c r="E72" s="1"/>
      <c r="F72" s="40"/>
      <c r="G72" s="40"/>
      <c r="H72" s="44"/>
      <c r="I72" s="1"/>
    </row>
    <row r="73" spans="1:9" x14ac:dyDescent="0.25">
      <c r="A73" s="15">
        <v>9</v>
      </c>
      <c r="B73" s="15" t="s">
        <v>208</v>
      </c>
      <c r="C73" s="15" t="s">
        <v>15</v>
      </c>
      <c r="D73" s="15"/>
      <c r="E73" s="15">
        <v>2210</v>
      </c>
      <c r="F73" s="56">
        <f>SUM(F74:F76)</f>
        <v>0</v>
      </c>
      <c r="G73" s="56">
        <f>SUM(G74:G76)</f>
        <v>1560</v>
      </c>
      <c r="H73" s="57">
        <f t="shared" si="0"/>
        <v>1560</v>
      </c>
      <c r="I73" s="15" t="s">
        <v>16</v>
      </c>
    </row>
    <row r="74" spans="1:9" x14ac:dyDescent="0.25">
      <c r="A74" s="1"/>
      <c r="B74" s="22" t="s">
        <v>134</v>
      </c>
      <c r="C74" s="1" t="s">
        <v>15</v>
      </c>
      <c r="D74" s="22" t="s">
        <v>145</v>
      </c>
      <c r="E74" s="1">
        <v>2210</v>
      </c>
      <c r="F74" s="45">
        <v>0</v>
      </c>
      <c r="G74" s="45">
        <v>60</v>
      </c>
      <c r="H74" s="59">
        <f t="shared" ref="H74:H133" si="1">SUM(F74:G74)</f>
        <v>60</v>
      </c>
      <c r="I74" s="22" t="s">
        <v>16</v>
      </c>
    </row>
    <row r="75" spans="1:9" x14ac:dyDescent="0.25">
      <c r="A75" s="1"/>
      <c r="B75" s="22" t="s">
        <v>111</v>
      </c>
      <c r="C75" s="1" t="s">
        <v>15</v>
      </c>
      <c r="D75" s="22" t="s">
        <v>143</v>
      </c>
      <c r="E75" s="1">
        <v>2210</v>
      </c>
      <c r="F75" s="45">
        <v>0</v>
      </c>
      <c r="G75" s="45">
        <v>1500</v>
      </c>
      <c r="H75" s="59">
        <f t="shared" si="1"/>
        <v>1500</v>
      </c>
      <c r="I75" s="22" t="s">
        <v>16</v>
      </c>
    </row>
    <row r="76" spans="1:9" x14ac:dyDescent="0.25">
      <c r="A76" s="1"/>
      <c r="B76" s="22"/>
      <c r="C76" s="1"/>
      <c r="D76" s="1"/>
      <c r="E76" s="1"/>
      <c r="F76" s="58"/>
      <c r="G76" s="58"/>
      <c r="H76" s="57"/>
      <c r="I76" s="1"/>
    </row>
    <row r="77" spans="1:9" x14ac:dyDescent="0.25">
      <c r="A77" s="15">
        <v>10</v>
      </c>
      <c r="B77" s="15" t="s">
        <v>53</v>
      </c>
      <c r="C77" s="15" t="s">
        <v>15</v>
      </c>
      <c r="D77" s="15" t="s">
        <v>144</v>
      </c>
      <c r="E77" s="15">
        <v>2210</v>
      </c>
      <c r="F77" s="56">
        <v>0</v>
      </c>
      <c r="G77" s="56">
        <v>480</v>
      </c>
      <c r="H77" s="57">
        <f t="shared" si="1"/>
        <v>480</v>
      </c>
      <c r="I77" s="15" t="s">
        <v>16</v>
      </c>
    </row>
    <row r="78" spans="1:9" x14ac:dyDescent="0.25">
      <c r="A78" s="1"/>
      <c r="B78" s="1"/>
      <c r="C78" s="1"/>
      <c r="D78" s="3"/>
      <c r="E78" s="1"/>
      <c r="F78" s="58"/>
      <c r="G78" s="58"/>
      <c r="H78" s="57"/>
      <c r="I78" s="1"/>
    </row>
    <row r="79" spans="1:9" x14ac:dyDescent="0.25">
      <c r="A79" s="15" t="s">
        <v>26</v>
      </c>
      <c r="B79" s="29" t="s">
        <v>69</v>
      </c>
      <c r="C79" s="1"/>
      <c r="D79" s="1"/>
      <c r="E79" s="15">
        <v>2240</v>
      </c>
      <c r="F79" s="56">
        <f>F80+F82+F86+F90+F92+F96+F98+F106+F108+F113</f>
        <v>61327</v>
      </c>
      <c r="G79" s="56">
        <f>SUM(G80+G82+G86+G90+G96+G98+G106+G108+G113)</f>
        <v>137530</v>
      </c>
      <c r="H79" s="57">
        <f t="shared" si="1"/>
        <v>198857</v>
      </c>
      <c r="I79" s="15" t="s">
        <v>16</v>
      </c>
    </row>
    <row r="80" spans="1:9" x14ac:dyDescent="0.25">
      <c r="A80" s="15">
        <v>1</v>
      </c>
      <c r="B80" s="14" t="s">
        <v>164</v>
      </c>
      <c r="C80" s="15" t="s">
        <v>15</v>
      </c>
      <c r="D80" s="1"/>
      <c r="E80" s="15">
        <v>2240</v>
      </c>
      <c r="F80" s="56">
        <v>31754</v>
      </c>
      <c r="G80" s="56">
        <v>40077</v>
      </c>
      <c r="H80" s="57">
        <f t="shared" si="1"/>
        <v>71831</v>
      </c>
      <c r="I80" s="15" t="s">
        <v>16</v>
      </c>
    </row>
    <row r="81" spans="1:9" x14ac:dyDescent="0.25">
      <c r="A81" s="15"/>
      <c r="B81" s="29"/>
      <c r="C81" s="1"/>
      <c r="D81" s="1"/>
      <c r="E81" s="15"/>
      <c r="F81" s="56"/>
      <c r="G81" s="56"/>
      <c r="H81" s="57"/>
      <c r="I81" s="1"/>
    </row>
    <row r="82" spans="1:9" x14ac:dyDescent="0.25">
      <c r="A82" s="15">
        <v>1</v>
      </c>
      <c r="B82" s="15" t="s">
        <v>209</v>
      </c>
      <c r="C82" s="15" t="s">
        <v>15</v>
      </c>
      <c r="D82" s="1"/>
      <c r="E82" s="15">
        <v>2240</v>
      </c>
      <c r="F82" s="56">
        <f>SUM(F83:F84)</f>
        <v>0</v>
      </c>
      <c r="G82" s="56">
        <f>SUM(G83:G84)</f>
        <v>10760</v>
      </c>
      <c r="H82" s="57">
        <f t="shared" si="1"/>
        <v>10760</v>
      </c>
      <c r="I82" s="22" t="s">
        <v>16</v>
      </c>
    </row>
    <row r="83" spans="1:9" s="31" customFormat="1" x14ac:dyDescent="0.25">
      <c r="A83" s="22"/>
      <c r="B83" s="22" t="s">
        <v>67</v>
      </c>
      <c r="C83" s="22" t="s">
        <v>15</v>
      </c>
      <c r="D83" s="22"/>
      <c r="E83" s="22">
        <v>2240</v>
      </c>
      <c r="F83" s="45">
        <v>0</v>
      </c>
      <c r="G83" s="45">
        <v>5760</v>
      </c>
      <c r="H83" s="59">
        <f t="shared" si="1"/>
        <v>5760</v>
      </c>
      <c r="I83" s="22" t="s">
        <v>16</v>
      </c>
    </row>
    <row r="84" spans="1:9" s="31" customFormat="1" x14ac:dyDescent="0.25">
      <c r="A84" s="22"/>
      <c r="B84" s="22" t="s">
        <v>36</v>
      </c>
      <c r="C84" s="22" t="s">
        <v>15</v>
      </c>
      <c r="D84" s="22" t="s">
        <v>97</v>
      </c>
      <c r="E84" s="22">
        <v>2240</v>
      </c>
      <c r="F84" s="45">
        <v>0</v>
      </c>
      <c r="G84" s="45">
        <v>5000</v>
      </c>
      <c r="H84" s="59">
        <f t="shared" si="1"/>
        <v>5000</v>
      </c>
      <c r="I84" s="22" t="s">
        <v>16</v>
      </c>
    </row>
    <row r="85" spans="1:9" x14ac:dyDescent="0.25">
      <c r="A85" s="1"/>
      <c r="B85" s="1"/>
      <c r="C85" s="1"/>
      <c r="D85" s="1"/>
      <c r="E85" s="23"/>
      <c r="F85" s="58"/>
      <c r="G85" s="58"/>
      <c r="H85" s="57"/>
      <c r="I85" s="1"/>
    </row>
    <row r="86" spans="1:9" x14ac:dyDescent="0.25">
      <c r="A86" s="15">
        <v>2</v>
      </c>
      <c r="B86" s="15" t="s">
        <v>68</v>
      </c>
      <c r="C86" s="15" t="s">
        <v>15</v>
      </c>
      <c r="D86" s="1"/>
      <c r="E86" s="15">
        <v>2240</v>
      </c>
      <c r="F86" s="56">
        <f>SUM(F87:F88)</f>
        <v>0</v>
      </c>
      <c r="G86" s="56">
        <f>SUM(G87:G88)</f>
        <v>500</v>
      </c>
      <c r="H86" s="57">
        <f t="shared" si="1"/>
        <v>500</v>
      </c>
      <c r="I86" s="1" t="s">
        <v>16</v>
      </c>
    </row>
    <row r="87" spans="1:9" s="31" customFormat="1" x14ac:dyDescent="0.25">
      <c r="A87" s="22"/>
      <c r="B87" s="22" t="s">
        <v>38</v>
      </c>
      <c r="C87" s="22" t="s">
        <v>15</v>
      </c>
      <c r="D87" s="22" t="s">
        <v>179</v>
      </c>
      <c r="E87" s="22">
        <v>2240</v>
      </c>
      <c r="F87" s="45">
        <v>0</v>
      </c>
      <c r="G87" s="45">
        <v>0</v>
      </c>
      <c r="H87" s="59">
        <f t="shared" si="1"/>
        <v>0</v>
      </c>
      <c r="I87" s="22" t="s">
        <v>16</v>
      </c>
    </row>
    <row r="88" spans="1:9" s="31" customFormat="1" x14ac:dyDescent="0.25">
      <c r="A88" s="22"/>
      <c r="B88" s="22" t="s">
        <v>37</v>
      </c>
      <c r="C88" s="22" t="s">
        <v>15</v>
      </c>
      <c r="D88" s="22" t="s">
        <v>179</v>
      </c>
      <c r="E88" s="22">
        <v>2240</v>
      </c>
      <c r="F88" s="45">
        <v>0</v>
      </c>
      <c r="G88" s="45">
        <v>500</v>
      </c>
      <c r="H88" s="59">
        <f t="shared" si="1"/>
        <v>500</v>
      </c>
      <c r="I88" s="22" t="s">
        <v>16</v>
      </c>
    </row>
    <row r="89" spans="1:9" s="31" customFormat="1" x14ac:dyDescent="0.25">
      <c r="A89" s="22"/>
      <c r="B89" s="22"/>
      <c r="C89" s="22"/>
      <c r="D89" s="22"/>
      <c r="E89" s="22"/>
      <c r="F89" s="45"/>
      <c r="G89" s="45"/>
      <c r="H89" s="57"/>
      <c r="I89" s="22"/>
    </row>
    <row r="90" spans="1:9" x14ac:dyDescent="0.25">
      <c r="A90" s="15">
        <v>3</v>
      </c>
      <c r="B90" s="15" t="s">
        <v>39</v>
      </c>
      <c r="C90" s="15" t="s">
        <v>15</v>
      </c>
      <c r="D90" s="15" t="s">
        <v>99</v>
      </c>
      <c r="E90" s="15">
        <v>2240</v>
      </c>
      <c r="F90" s="56">
        <v>0</v>
      </c>
      <c r="G90" s="56">
        <v>8820</v>
      </c>
      <c r="H90" s="57">
        <f t="shared" si="1"/>
        <v>8820</v>
      </c>
      <c r="I90" s="1" t="s">
        <v>16</v>
      </c>
    </row>
    <row r="91" spans="1:9" x14ac:dyDescent="0.25">
      <c r="A91" s="1"/>
      <c r="B91" s="1"/>
      <c r="C91" s="1"/>
      <c r="D91" s="1"/>
      <c r="E91" s="23"/>
      <c r="F91" s="58"/>
      <c r="G91" s="58"/>
      <c r="H91" s="57"/>
      <c r="I91" s="1"/>
    </row>
    <row r="92" spans="1:9" x14ac:dyDescent="0.25">
      <c r="A92" s="15">
        <v>4</v>
      </c>
      <c r="B92" s="15" t="s">
        <v>74</v>
      </c>
      <c r="C92" s="15" t="s">
        <v>15</v>
      </c>
      <c r="D92" s="15"/>
      <c r="E92" s="15">
        <v>2240</v>
      </c>
      <c r="F92" s="56">
        <f>SUM(F93:F94)</f>
        <v>0</v>
      </c>
      <c r="G92" s="56">
        <f>SUM(G93:G94)</f>
        <v>0</v>
      </c>
      <c r="H92" s="57">
        <f t="shared" si="1"/>
        <v>0</v>
      </c>
      <c r="I92" s="1" t="s">
        <v>16</v>
      </c>
    </row>
    <row r="93" spans="1:9" x14ac:dyDescent="0.25">
      <c r="A93" s="1"/>
      <c r="B93" s="22" t="s">
        <v>75</v>
      </c>
      <c r="C93" s="22" t="s">
        <v>15</v>
      </c>
      <c r="D93" s="22" t="s">
        <v>180</v>
      </c>
      <c r="E93" s="22">
        <v>2240</v>
      </c>
      <c r="F93" s="45">
        <v>0</v>
      </c>
      <c r="G93" s="45">
        <v>0</v>
      </c>
      <c r="H93" s="57">
        <f t="shared" si="1"/>
        <v>0</v>
      </c>
      <c r="I93" s="22" t="s">
        <v>16</v>
      </c>
    </row>
    <row r="94" spans="1:9" x14ac:dyDescent="0.25">
      <c r="A94" s="1"/>
      <c r="B94" s="22" t="s">
        <v>76</v>
      </c>
      <c r="C94" s="22" t="s">
        <v>15</v>
      </c>
      <c r="D94" s="22" t="s">
        <v>149</v>
      </c>
      <c r="E94" s="22">
        <v>2240</v>
      </c>
      <c r="F94" s="45">
        <v>0</v>
      </c>
      <c r="G94" s="45">
        <v>0</v>
      </c>
      <c r="H94" s="57">
        <f t="shared" si="1"/>
        <v>0</v>
      </c>
      <c r="I94" s="22" t="s">
        <v>16</v>
      </c>
    </row>
    <row r="95" spans="1:9" x14ac:dyDescent="0.25">
      <c r="A95" s="1"/>
      <c r="B95" s="22"/>
      <c r="C95" s="22"/>
      <c r="D95" s="1"/>
      <c r="E95" s="22"/>
      <c r="F95" s="58"/>
      <c r="G95" s="58"/>
      <c r="H95" s="57"/>
      <c r="I95" s="1"/>
    </row>
    <row r="96" spans="1:9" x14ac:dyDescent="0.25">
      <c r="A96" s="15">
        <v>5</v>
      </c>
      <c r="B96" s="15" t="s">
        <v>42</v>
      </c>
      <c r="C96" s="15" t="s">
        <v>15</v>
      </c>
      <c r="D96" s="32" t="s">
        <v>96</v>
      </c>
      <c r="E96" s="15">
        <v>2240</v>
      </c>
      <c r="F96" s="56"/>
      <c r="G96" s="56">
        <v>100</v>
      </c>
      <c r="H96" s="57">
        <f t="shared" si="1"/>
        <v>100</v>
      </c>
      <c r="I96" s="1" t="s">
        <v>16</v>
      </c>
    </row>
    <row r="97" spans="1:9" x14ac:dyDescent="0.25">
      <c r="A97" s="1"/>
      <c r="B97" s="1"/>
      <c r="C97" s="1"/>
      <c r="D97" s="1"/>
      <c r="E97" s="23"/>
      <c r="F97" s="56"/>
      <c r="G97" s="56"/>
      <c r="H97" s="57"/>
      <c r="I97" s="1"/>
    </row>
    <row r="98" spans="1:9" x14ac:dyDescent="0.25">
      <c r="A98" s="15">
        <v>6</v>
      </c>
      <c r="B98" s="15" t="s">
        <v>101</v>
      </c>
      <c r="C98" s="15" t="s">
        <v>15</v>
      </c>
      <c r="D98" s="15"/>
      <c r="E98" s="15">
        <v>2240</v>
      </c>
      <c r="F98" s="56">
        <f>SUM(F99:F104)</f>
        <v>28073</v>
      </c>
      <c r="G98" s="56">
        <f>SUM(G99:G104)</f>
        <v>18362</v>
      </c>
      <c r="H98" s="57">
        <f t="shared" si="1"/>
        <v>46435</v>
      </c>
      <c r="I98" s="1" t="s">
        <v>16</v>
      </c>
    </row>
    <row r="99" spans="1:9" x14ac:dyDescent="0.25">
      <c r="A99" s="1"/>
      <c r="B99" s="22" t="s">
        <v>102</v>
      </c>
      <c r="C99" s="22" t="s">
        <v>15</v>
      </c>
      <c r="D99" s="22" t="s">
        <v>108</v>
      </c>
      <c r="E99" s="22">
        <v>2240</v>
      </c>
      <c r="F99" s="40">
        <v>1290</v>
      </c>
      <c r="G99" s="40">
        <v>1014</v>
      </c>
      <c r="H99" s="43">
        <f t="shared" si="1"/>
        <v>2304</v>
      </c>
      <c r="I99" s="22" t="s">
        <v>16</v>
      </c>
    </row>
    <row r="100" spans="1:9" s="31" customFormat="1" x14ac:dyDescent="0.25">
      <c r="A100" s="22"/>
      <c r="B100" s="22" t="s">
        <v>77</v>
      </c>
      <c r="C100" s="22" t="s">
        <v>15</v>
      </c>
      <c r="D100" s="22" t="s">
        <v>109</v>
      </c>
      <c r="E100" s="22">
        <v>2240</v>
      </c>
      <c r="F100" s="42">
        <v>21834</v>
      </c>
      <c r="G100" s="42">
        <v>17348</v>
      </c>
      <c r="H100" s="43">
        <f t="shared" si="1"/>
        <v>39182</v>
      </c>
      <c r="I100" s="22" t="s">
        <v>16</v>
      </c>
    </row>
    <row r="101" spans="1:9" s="31" customFormat="1" x14ac:dyDescent="0.25">
      <c r="A101" s="22"/>
      <c r="B101" s="22" t="s">
        <v>107</v>
      </c>
      <c r="C101" s="22" t="s">
        <v>15</v>
      </c>
      <c r="D101" s="22" t="s">
        <v>110</v>
      </c>
      <c r="E101" s="22">
        <v>2240</v>
      </c>
      <c r="F101" s="42">
        <v>549</v>
      </c>
      <c r="G101" s="42">
        <v>0</v>
      </c>
      <c r="H101" s="43">
        <f t="shared" si="1"/>
        <v>549</v>
      </c>
      <c r="I101" s="22" t="s">
        <v>16</v>
      </c>
    </row>
    <row r="102" spans="1:9" x14ac:dyDescent="0.25">
      <c r="A102" s="1"/>
      <c r="B102" s="22"/>
      <c r="C102" s="22"/>
      <c r="D102" s="1"/>
      <c r="E102" s="22"/>
      <c r="F102" s="40"/>
      <c r="G102" s="40"/>
      <c r="H102" s="43">
        <f t="shared" si="1"/>
        <v>0</v>
      </c>
      <c r="I102" s="22"/>
    </row>
    <row r="103" spans="1:9" x14ac:dyDescent="0.25">
      <c r="A103" s="1"/>
      <c r="B103" s="22" t="s">
        <v>103</v>
      </c>
      <c r="C103" s="22" t="s">
        <v>15</v>
      </c>
      <c r="D103" s="22" t="s">
        <v>146</v>
      </c>
      <c r="E103" s="22"/>
      <c r="F103" s="40">
        <v>0</v>
      </c>
      <c r="G103" s="40">
        <v>0</v>
      </c>
      <c r="H103" s="43">
        <f t="shared" si="1"/>
        <v>0</v>
      </c>
      <c r="I103" s="22" t="s">
        <v>16</v>
      </c>
    </row>
    <row r="104" spans="1:9" x14ac:dyDescent="0.25">
      <c r="A104" s="1"/>
      <c r="B104" s="22" t="s">
        <v>44</v>
      </c>
      <c r="C104" s="22" t="s">
        <v>15</v>
      </c>
      <c r="D104" s="22" t="s">
        <v>147</v>
      </c>
      <c r="E104" s="22">
        <v>2240</v>
      </c>
      <c r="F104" s="42">
        <v>4400</v>
      </c>
      <c r="G104" s="42">
        <v>0</v>
      </c>
      <c r="H104" s="43">
        <f t="shared" si="1"/>
        <v>4400</v>
      </c>
      <c r="I104" s="22" t="s">
        <v>16</v>
      </c>
    </row>
    <row r="105" spans="1:9" s="31" customFormat="1" x14ac:dyDescent="0.25">
      <c r="A105" s="22"/>
      <c r="B105" s="22"/>
      <c r="C105" s="22"/>
      <c r="D105" s="22"/>
      <c r="E105" s="22"/>
      <c r="F105" s="45"/>
      <c r="G105" s="45"/>
      <c r="H105" s="57"/>
      <c r="I105" s="22"/>
    </row>
    <row r="106" spans="1:9" x14ac:dyDescent="0.25">
      <c r="A106" s="15">
        <v>7</v>
      </c>
      <c r="B106" s="15" t="s">
        <v>43</v>
      </c>
      <c r="C106" s="15" t="s">
        <v>15</v>
      </c>
      <c r="D106" s="15"/>
      <c r="E106" s="15">
        <v>2240</v>
      </c>
      <c r="F106" s="56">
        <v>0</v>
      </c>
      <c r="G106" s="56">
        <v>0</v>
      </c>
      <c r="H106" s="57">
        <f t="shared" si="1"/>
        <v>0</v>
      </c>
      <c r="I106" s="1" t="s">
        <v>16</v>
      </c>
    </row>
    <row r="107" spans="1:9" s="31" customFormat="1" x14ac:dyDescent="0.25">
      <c r="A107" s="22"/>
      <c r="B107" s="22"/>
      <c r="C107" s="22"/>
      <c r="D107" s="22"/>
      <c r="E107" s="22"/>
      <c r="F107" s="42"/>
      <c r="G107" s="42"/>
      <c r="H107" s="44"/>
      <c r="I107" s="22"/>
    </row>
    <row r="108" spans="1:9" s="31" customFormat="1" x14ac:dyDescent="0.25">
      <c r="A108" s="32">
        <v>8</v>
      </c>
      <c r="B108" s="15" t="s">
        <v>210</v>
      </c>
      <c r="C108" s="15" t="s">
        <v>15</v>
      </c>
      <c r="D108" s="32"/>
      <c r="E108" s="15">
        <v>2240</v>
      </c>
      <c r="F108" s="55">
        <f>SUM(F109:F111)</f>
        <v>0</v>
      </c>
      <c r="G108" s="55">
        <f>SUM(G109:G111)</f>
        <v>39012</v>
      </c>
      <c r="H108" s="57">
        <f t="shared" si="1"/>
        <v>39012</v>
      </c>
      <c r="I108" s="22" t="s">
        <v>16</v>
      </c>
    </row>
    <row r="109" spans="1:9" s="31" customFormat="1" x14ac:dyDescent="0.25">
      <c r="A109" s="22"/>
      <c r="B109" s="22" t="s">
        <v>78</v>
      </c>
      <c r="C109" s="22" t="s">
        <v>15</v>
      </c>
      <c r="D109" s="22"/>
      <c r="E109" s="22">
        <v>2240</v>
      </c>
      <c r="F109" s="45">
        <v>0</v>
      </c>
      <c r="G109" s="45">
        <v>15861</v>
      </c>
      <c r="H109" s="59">
        <f t="shared" si="1"/>
        <v>15861</v>
      </c>
      <c r="I109" s="22" t="s">
        <v>16</v>
      </c>
    </row>
    <row r="110" spans="1:9" s="31" customFormat="1" x14ac:dyDescent="0.25">
      <c r="A110" s="22"/>
      <c r="B110" s="22" t="s">
        <v>79</v>
      </c>
      <c r="C110" s="22" t="s">
        <v>15</v>
      </c>
      <c r="D110" s="22" t="s">
        <v>100</v>
      </c>
      <c r="E110" s="22">
        <v>2240</v>
      </c>
      <c r="F110" s="45">
        <v>0</v>
      </c>
      <c r="G110" s="45">
        <v>14551</v>
      </c>
      <c r="H110" s="59">
        <f t="shared" si="1"/>
        <v>14551</v>
      </c>
      <c r="I110" s="22" t="s">
        <v>16</v>
      </c>
    </row>
    <row r="111" spans="1:9" x14ac:dyDescent="0.25">
      <c r="A111" s="1"/>
      <c r="B111" s="22" t="s">
        <v>34</v>
      </c>
      <c r="C111" s="22" t="s">
        <v>15</v>
      </c>
      <c r="D111" s="22" t="s">
        <v>181</v>
      </c>
      <c r="E111" s="22">
        <v>2240</v>
      </c>
      <c r="F111" s="45">
        <v>0</v>
      </c>
      <c r="G111" s="45">
        <v>8600</v>
      </c>
      <c r="H111" s="59">
        <f t="shared" si="1"/>
        <v>8600</v>
      </c>
      <c r="I111" s="1" t="s">
        <v>16</v>
      </c>
    </row>
    <row r="112" spans="1:9" s="31" customFormat="1" x14ac:dyDescent="0.25">
      <c r="A112" s="22"/>
      <c r="B112" s="22"/>
      <c r="C112" s="22"/>
      <c r="D112" s="22"/>
      <c r="E112" s="22"/>
      <c r="F112" s="45"/>
      <c r="G112" s="45"/>
      <c r="H112" s="57"/>
      <c r="I112" s="22"/>
    </row>
    <row r="113" spans="1:9" s="31" customFormat="1" x14ac:dyDescent="0.25">
      <c r="A113" s="32">
        <v>9</v>
      </c>
      <c r="B113" s="15" t="s">
        <v>80</v>
      </c>
      <c r="C113" s="15" t="s">
        <v>15</v>
      </c>
      <c r="D113" s="32"/>
      <c r="E113" s="15">
        <v>2240</v>
      </c>
      <c r="F113" s="55">
        <f>SUM(F114:F128)</f>
        <v>1500</v>
      </c>
      <c r="G113" s="55">
        <f>SUM(G114:G128)</f>
        <v>19899</v>
      </c>
      <c r="H113" s="57">
        <f t="shared" si="1"/>
        <v>21399</v>
      </c>
      <c r="I113" s="1" t="s">
        <v>16</v>
      </c>
    </row>
    <row r="114" spans="1:9" s="31" customFormat="1" x14ac:dyDescent="0.25">
      <c r="A114" s="22"/>
      <c r="B114" s="22" t="s">
        <v>81</v>
      </c>
      <c r="C114" s="22" t="s">
        <v>15</v>
      </c>
      <c r="D114" s="22" t="s">
        <v>182</v>
      </c>
      <c r="E114" s="22">
        <v>2240</v>
      </c>
      <c r="F114" s="42">
        <v>0</v>
      </c>
      <c r="G114" s="42">
        <v>0</v>
      </c>
      <c r="H114" s="43">
        <f t="shared" si="1"/>
        <v>0</v>
      </c>
      <c r="I114" s="22" t="s">
        <v>16</v>
      </c>
    </row>
    <row r="115" spans="1:9" x14ac:dyDescent="0.25">
      <c r="A115" s="1"/>
      <c r="B115" s="22" t="s">
        <v>40</v>
      </c>
      <c r="C115" s="22" t="s">
        <v>15</v>
      </c>
      <c r="D115" s="22" t="s">
        <v>148</v>
      </c>
      <c r="E115" s="22">
        <v>2240</v>
      </c>
      <c r="F115" s="42">
        <v>0</v>
      </c>
      <c r="G115" s="42">
        <v>0</v>
      </c>
      <c r="H115" s="43">
        <f t="shared" si="1"/>
        <v>0</v>
      </c>
      <c r="I115" s="22" t="s">
        <v>16</v>
      </c>
    </row>
    <row r="116" spans="1:9" x14ac:dyDescent="0.25">
      <c r="A116" s="1"/>
      <c r="B116" s="22" t="s">
        <v>41</v>
      </c>
      <c r="C116" s="22" t="s">
        <v>15</v>
      </c>
      <c r="D116" s="22" t="s">
        <v>183</v>
      </c>
      <c r="E116" s="22">
        <v>2240</v>
      </c>
      <c r="F116" s="42">
        <v>0</v>
      </c>
      <c r="G116" s="42">
        <v>0</v>
      </c>
      <c r="H116" s="43">
        <f t="shared" si="1"/>
        <v>0</v>
      </c>
      <c r="I116" s="22" t="s">
        <v>16</v>
      </c>
    </row>
    <row r="117" spans="1:9" x14ac:dyDescent="0.25">
      <c r="A117" s="1"/>
      <c r="B117" s="22" t="s">
        <v>82</v>
      </c>
      <c r="C117" s="22" t="s">
        <v>15</v>
      </c>
      <c r="D117" s="22" t="s">
        <v>183</v>
      </c>
      <c r="E117" s="22">
        <v>2240</v>
      </c>
      <c r="F117" s="42">
        <v>1000</v>
      </c>
      <c r="G117" s="42">
        <v>0</v>
      </c>
      <c r="H117" s="43">
        <f t="shared" si="1"/>
        <v>1000</v>
      </c>
      <c r="I117" s="22" t="s">
        <v>16</v>
      </c>
    </row>
    <row r="118" spans="1:9" x14ac:dyDescent="0.25">
      <c r="A118" s="1"/>
      <c r="B118" s="22" t="s">
        <v>98</v>
      </c>
      <c r="C118" s="22" t="s">
        <v>15</v>
      </c>
      <c r="D118" s="22" t="s">
        <v>184</v>
      </c>
      <c r="E118" s="22">
        <v>2240</v>
      </c>
      <c r="F118" s="42">
        <v>0</v>
      </c>
      <c r="G118" s="42">
        <v>0</v>
      </c>
      <c r="H118" s="43">
        <f t="shared" si="1"/>
        <v>0</v>
      </c>
      <c r="I118" s="22" t="s">
        <v>16</v>
      </c>
    </row>
    <row r="119" spans="1:9" x14ac:dyDescent="0.25">
      <c r="A119" s="1"/>
      <c r="B119" s="22" t="s">
        <v>83</v>
      </c>
      <c r="C119" s="22" t="s">
        <v>15</v>
      </c>
      <c r="D119" s="22" t="s">
        <v>149</v>
      </c>
      <c r="E119" s="22">
        <v>2240</v>
      </c>
      <c r="F119" s="42">
        <v>0</v>
      </c>
      <c r="G119" s="42">
        <v>939</v>
      </c>
      <c r="H119" s="43">
        <f t="shared" si="1"/>
        <v>939</v>
      </c>
      <c r="I119" s="22" t="s">
        <v>16</v>
      </c>
    </row>
    <row r="120" spans="1:9" x14ac:dyDescent="0.25">
      <c r="A120" s="1"/>
      <c r="B120" s="22" t="s">
        <v>84</v>
      </c>
      <c r="C120" s="22" t="s">
        <v>15</v>
      </c>
      <c r="D120" s="22" t="s">
        <v>150</v>
      </c>
      <c r="E120" s="22">
        <v>2240</v>
      </c>
      <c r="F120" s="42">
        <v>0</v>
      </c>
      <c r="G120" s="42">
        <v>1000</v>
      </c>
      <c r="H120" s="43">
        <f t="shared" si="1"/>
        <v>1000</v>
      </c>
      <c r="I120" s="22" t="s">
        <v>16</v>
      </c>
    </row>
    <row r="121" spans="1:9" x14ac:dyDescent="0.25">
      <c r="A121" s="1"/>
      <c r="B121" s="22" t="s">
        <v>85</v>
      </c>
      <c r="C121" s="22" t="s">
        <v>15</v>
      </c>
      <c r="D121" s="22" t="s">
        <v>151</v>
      </c>
      <c r="E121" s="22">
        <v>2240</v>
      </c>
      <c r="F121" s="42">
        <v>0</v>
      </c>
      <c r="G121" s="42">
        <v>10200</v>
      </c>
      <c r="H121" s="43">
        <f t="shared" si="1"/>
        <v>10200</v>
      </c>
      <c r="I121" s="22" t="s">
        <v>16</v>
      </c>
    </row>
    <row r="122" spans="1:9" x14ac:dyDescent="0.25">
      <c r="A122" s="1"/>
      <c r="B122" s="22" t="s">
        <v>86</v>
      </c>
      <c r="C122" s="22" t="s">
        <v>15</v>
      </c>
      <c r="D122" s="22" t="s">
        <v>185</v>
      </c>
      <c r="E122" s="22">
        <v>2240</v>
      </c>
      <c r="F122" s="42">
        <v>0</v>
      </c>
      <c r="G122" s="42">
        <v>660</v>
      </c>
      <c r="H122" s="43">
        <f t="shared" si="1"/>
        <v>660</v>
      </c>
      <c r="I122" s="22" t="s">
        <v>16</v>
      </c>
    </row>
    <row r="123" spans="1:9" x14ac:dyDescent="0.25">
      <c r="A123" s="1"/>
      <c r="B123" s="22" t="s">
        <v>87</v>
      </c>
      <c r="C123" s="22" t="s">
        <v>15</v>
      </c>
      <c r="D123" s="22" t="s">
        <v>186</v>
      </c>
      <c r="E123" s="22">
        <v>2240</v>
      </c>
      <c r="F123" s="42">
        <v>500</v>
      </c>
      <c r="G123" s="42">
        <v>500</v>
      </c>
      <c r="H123" s="43">
        <f t="shared" si="1"/>
        <v>1000</v>
      </c>
      <c r="I123" s="22" t="s">
        <v>16</v>
      </c>
    </row>
    <row r="124" spans="1:9" x14ac:dyDescent="0.25">
      <c r="A124" s="1"/>
      <c r="B124" s="22" t="s">
        <v>88</v>
      </c>
      <c r="C124" s="22" t="s">
        <v>15</v>
      </c>
      <c r="D124" s="22" t="s">
        <v>152</v>
      </c>
      <c r="E124" s="22">
        <v>2240</v>
      </c>
      <c r="F124" s="42">
        <v>0</v>
      </c>
      <c r="G124" s="42">
        <v>0</v>
      </c>
      <c r="H124" s="43">
        <f t="shared" si="1"/>
        <v>0</v>
      </c>
      <c r="I124" s="22" t="s">
        <v>16</v>
      </c>
    </row>
    <row r="125" spans="1:9" x14ac:dyDescent="0.25">
      <c r="A125" s="1"/>
      <c r="B125" s="22" t="s">
        <v>89</v>
      </c>
      <c r="C125" s="22" t="s">
        <v>15</v>
      </c>
      <c r="D125" s="22" t="s">
        <v>152</v>
      </c>
      <c r="E125" s="22">
        <v>2240</v>
      </c>
      <c r="F125" s="42">
        <v>0</v>
      </c>
      <c r="G125" s="42">
        <v>1700</v>
      </c>
      <c r="H125" s="43">
        <f t="shared" si="1"/>
        <v>1700</v>
      </c>
      <c r="I125" s="22" t="s">
        <v>16</v>
      </c>
    </row>
    <row r="126" spans="1:9" x14ac:dyDescent="0.25">
      <c r="A126" s="1"/>
      <c r="B126" s="22" t="s">
        <v>90</v>
      </c>
      <c r="C126" s="22" t="s">
        <v>15</v>
      </c>
      <c r="D126" s="22" t="s">
        <v>148</v>
      </c>
      <c r="E126" s="22">
        <v>2240</v>
      </c>
      <c r="F126" s="42">
        <v>0</v>
      </c>
      <c r="G126" s="42">
        <v>0</v>
      </c>
      <c r="H126" s="43">
        <f t="shared" si="1"/>
        <v>0</v>
      </c>
      <c r="I126" s="22" t="s">
        <v>16</v>
      </c>
    </row>
    <row r="127" spans="1:9" x14ac:dyDescent="0.25">
      <c r="A127" s="1"/>
      <c r="B127" s="22" t="s">
        <v>91</v>
      </c>
      <c r="C127" s="22" t="s">
        <v>15</v>
      </c>
      <c r="D127" s="22" t="s">
        <v>185</v>
      </c>
      <c r="E127" s="22">
        <v>2240</v>
      </c>
      <c r="F127" s="42">
        <v>0</v>
      </c>
      <c r="G127" s="42">
        <v>4900</v>
      </c>
      <c r="H127" s="43">
        <f t="shared" si="1"/>
        <v>4900</v>
      </c>
      <c r="I127" s="22" t="s">
        <v>16</v>
      </c>
    </row>
    <row r="128" spans="1:9" x14ac:dyDescent="0.25">
      <c r="A128" s="1"/>
      <c r="B128" s="22" t="s">
        <v>92</v>
      </c>
      <c r="C128" s="22" t="s">
        <v>15</v>
      </c>
      <c r="D128" s="22" t="s">
        <v>153</v>
      </c>
      <c r="E128" s="22">
        <v>2240</v>
      </c>
      <c r="F128" s="42">
        <v>0</v>
      </c>
      <c r="G128" s="42">
        <v>0</v>
      </c>
      <c r="H128" s="43">
        <f t="shared" si="1"/>
        <v>0</v>
      </c>
      <c r="I128" s="22" t="s">
        <v>16</v>
      </c>
    </row>
    <row r="129" spans="1:9" x14ac:dyDescent="0.25">
      <c r="A129" s="1"/>
      <c r="B129" s="22"/>
      <c r="C129" s="22"/>
      <c r="D129" s="1"/>
      <c r="E129" s="22"/>
      <c r="F129" s="42"/>
      <c r="G129" s="42"/>
      <c r="H129" s="41"/>
      <c r="I129" s="1"/>
    </row>
    <row r="130" spans="1:9" x14ac:dyDescent="0.25">
      <c r="A130" s="1"/>
      <c r="B130" s="1"/>
      <c r="C130" s="1"/>
      <c r="D130" s="1"/>
      <c r="E130" s="1"/>
      <c r="F130" s="40"/>
      <c r="G130" s="40"/>
      <c r="H130" s="41"/>
      <c r="I130" s="1"/>
    </row>
    <row r="131" spans="1:9" x14ac:dyDescent="0.25">
      <c r="A131" s="1" t="s">
        <v>27</v>
      </c>
      <c r="B131" s="29" t="s">
        <v>158</v>
      </c>
      <c r="C131" s="15" t="s">
        <v>15</v>
      </c>
      <c r="D131" s="15" t="s">
        <v>93</v>
      </c>
      <c r="E131" s="15">
        <v>2271</v>
      </c>
      <c r="F131" s="55">
        <v>66434</v>
      </c>
      <c r="G131" s="56">
        <v>0</v>
      </c>
      <c r="H131" s="57">
        <f t="shared" si="1"/>
        <v>66434</v>
      </c>
      <c r="I131" s="15" t="s">
        <v>16</v>
      </c>
    </row>
    <row r="132" spans="1:9" x14ac:dyDescent="0.25">
      <c r="A132" s="1"/>
      <c r="B132" s="1"/>
      <c r="C132" s="1"/>
      <c r="D132" s="1"/>
      <c r="E132" s="1"/>
      <c r="F132" s="58"/>
      <c r="G132" s="58"/>
      <c r="H132" s="57"/>
      <c r="I132" s="1"/>
    </row>
    <row r="133" spans="1:9" x14ac:dyDescent="0.25">
      <c r="A133" s="1" t="s">
        <v>28</v>
      </c>
      <c r="B133" s="29" t="s">
        <v>45</v>
      </c>
      <c r="C133" s="15" t="s">
        <v>15</v>
      </c>
      <c r="D133" s="15" t="s">
        <v>154</v>
      </c>
      <c r="E133" s="15">
        <v>2272</v>
      </c>
      <c r="F133" s="56">
        <v>15000</v>
      </c>
      <c r="G133" s="56">
        <v>36593</v>
      </c>
      <c r="H133" s="57">
        <f t="shared" si="1"/>
        <v>51593</v>
      </c>
      <c r="I133" s="15" t="s">
        <v>16</v>
      </c>
    </row>
    <row r="134" spans="1:9" x14ac:dyDescent="0.25">
      <c r="A134" s="1"/>
      <c r="B134" s="1"/>
      <c r="C134" s="1"/>
      <c r="D134" s="1"/>
      <c r="E134" s="1"/>
      <c r="F134" s="58"/>
      <c r="G134" s="58"/>
      <c r="H134" s="57"/>
      <c r="I134" s="1"/>
    </row>
    <row r="135" spans="1:9" x14ac:dyDescent="0.25">
      <c r="A135" s="1" t="s">
        <v>29</v>
      </c>
      <c r="B135" s="29" t="s">
        <v>95</v>
      </c>
      <c r="C135" s="15" t="s">
        <v>15</v>
      </c>
      <c r="D135" s="15" t="s">
        <v>94</v>
      </c>
      <c r="E135" s="15">
        <v>2273</v>
      </c>
      <c r="F135" s="56">
        <v>46515.29</v>
      </c>
      <c r="G135" s="56">
        <v>40196.25</v>
      </c>
      <c r="H135" s="57">
        <f>SUM(F135:G135)</f>
        <v>86711.540000000008</v>
      </c>
      <c r="I135" s="15" t="s">
        <v>16</v>
      </c>
    </row>
    <row r="136" spans="1:9" x14ac:dyDescent="0.25">
      <c r="A136" s="1"/>
      <c r="B136" s="29"/>
      <c r="C136" s="1"/>
      <c r="D136" s="1"/>
      <c r="E136" s="15"/>
      <c r="F136" s="56"/>
      <c r="G136" s="56"/>
      <c r="H136" s="57"/>
      <c r="I136" s="1"/>
    </row>
    <row r="137" spans="1:9" x14ac:dyDescent="0.25">
      <c r="A137" s="1" t="s">
        <v>30</v>
      </c>
      <c r="B137" s="29" t="s">
        <v>35</v>
      </c>
      <c r="C137" s="15" t="s">
        <v>15</v>
      </c>
      <c r="D137" s="15"/>
      <c r="E137" s="15">
        <v>3110</v>
      </c>
      <c r="F137" s="56">
        <f>SUM(F138:F140)</f>
        <v>0</v>
      </c>
      <c r="G137" s="56">
        <v>20000</v>
      </c>
      <c r="H137" s="56">
        <f t="shared" ref="H137:H146" si="2">SUM(F137:G137)</f>
        <v>20000</v>
      </c>
      <c r="I137" s="15" t="s">
        <v>16</v>
      </c>
    </row>
    <row r="138" spans="1:9" x14ac:dyDescent="0.25">
      <c r="A138" s="1"/>
      <c r="B138" s="22" t="s">
        <v>160</v>
      </c>
      <c r="C138" s="22" t="s">
        <v>15</v>
      </c>
      <c r="D138" s="22" t="s">
        <v>187</v>
      </c>
      <c r="E138" s="22">
        <v>3110</v>
      </c>
      <c r="F138" s="42">
        <v>0</v>
      </c>
      <c r="G138" s="42">
        <v>6063</v>
      </c>
      <c r="H138" s="43">
        <f t="shared" si="2"/>
        <v>6063</v>
      </c>
      <c r="I138" s="22" t="s">
        <v>16</v>
      </c>
    </row>
    <row r="139" spans="1:9" x14ac:dyDescent="0.25">
      <c r="A139" s="1"/>
      <c r="B139" s="22" t="s">
        <v>161</v>
      </c>
      <c r="C139" s="22" t="s">
        <v>15</v>
      </c>
      <c r="D139" s="22" t="s">
        <v>188</v>
      </c>
      <c r="E139" s="22">
        <v>3110</v>
      </c>
      <c r="F139" s="42">
        <v>0</v>
      </c>
      <c r="G139" s="42">
        <v>10937</v>
      </c>
      <c r="H139" s="43">
        <f t="shared" si="2"/>
        <v>10937</v>
      </c>
      <c r="I139" s="22" t="s">
        <v>16</v>
      </c>
    </row>
    <row r="140" spans="1:9" x14ac:dyDescent="0.25">
      <c r="A140" s="1"/>
      <c r="B140" s="22" t="s">
        <v>162</v>
      </c>
      <c r="C140" s="22" t="s">
        <v>15</v>
      </c>
      <c r="D140" s="22" t="s">
        <v>189</v>
      </c>
      <c r="E140" s="22">
        <v>3110</v>
      </c>
      <c r="F140" s="42">
        <v>0</v>
      </c>
      <c r="G140" s="42">
        <v>3000</v>
      </c>
      <c r="H140" s="43">
        <f t="shared" si="2"/>
        <v>3000</v>
      </c>
      <c r="I140" s="22" t="s">
        <v>16</v>
      </c>
    </row>
    <row r="141" spans="1:9" x14ac:dyDescent="0.25">
      <c r="A141" s="1"/>
      <c r="B141" s="22"/>
      <c r="C141" s="22"/>
      <c r="D141" s="1"/>
      <c r="E141" s="22"/>
      <c r="F141" s="44"/>
      <c r="G141" s="42"/>
      <c r="H141" s="43"/>
      <c r="I141" s="1"/>
    </row>
    <row r="142" spans="1:9" x14ac:dyDescent="0.25">
      <c r="A142" s="1"/>
      <c r="B142" s="1"/>
      <c r="C142" s="1"/>
      <c r="D142" s="1"/>
      <c r="E142" s="1"/>
      <c r="F142" s="40"/>
      <c r="G142" s="40"/>
      <c r="H142" s="44"/>
      <c r="I142" s="1"/>
    </row>
    <row r="143" spans="1:9" x14ac:dyDescent="0.25">
      <c r="A143" s="1" t="s">
        <v>159</v>
      </c>
      <c r="B143" s="29" t="s">
        <v>163</v>
      </c>
      <c r="C143" s="23" t="s">
        <v>15</v>
      </c>
      <c r="D143" s="1"/>
      <c r="E143" s="15">
        <v>3132</v>
      </c>
      <c r="F143" s="56">
        <f>SUM(F144:F146)</f>
        <v>0</v>
      </c>
      <c r="G143" s="56">
        <v>147912</v>
      </c>
      <c r="H143" s="57">
        <f t="shared" si="2"/>
        <v>147912</v>
      </c>
      <c r="I143" s="61" t="s">
        <v>16</v>
      </c>
    </row>
    <row r="144" spans="1:9" x14ac:dyDescent="0.25">
      <c r="A144" s="1"/>
      <c r="B144" s="22" t="s">
        <v>33</v>
      </c>
      <c r="C144" s="22" t="s">
        <v>15</v>
      </c>
      <c r="D144" s="22" t="s">
        <v>202</v>
      </c>
      <c r="E144" s="22">
        <v>3132</v>
      </c>
      <c r="F144" s="45">
        <v>0</v>
      </c>
      <c r="G144" s="45">
        <v>11552</v>
      </c>
      <c r="H144" s="59">
        <f t="shared" si="2"/>
        <v>11552</v>
      </c>
      <c r="I144" s="62" t="s">
        <v>16</v>
      </c>
    </row>
    <row r="145" spans="1:9" x14ac:dyDescent="0.25">
      <c r="A145" s="1"/>
      <c r="B145" s="22" t="s">
        <v>31</v>
      </c>
      <c r="C145" s="22" t="s">
        <v>15</v>
      </c>
      <c r="D145" s="22"/>
      <c r="E145" s="22">
        <v>3132</v>
      </c>
      <c r="F145" s="45">
        <v>0</v>
      </c>
      <c r="G145" s="45">
        <v>95020</v>
      </c>
      <c r="H145" s="59">
        <f t="shared" si="2"/>
        <v>95020</v>
      </c>
      <c r="I145" s="62" t="s">
        <v>16</v>
      </c>
    </row>
    <row r="146" spans="1:9" x14ac:dyDescent="0.25">
      <c r="A146" s="1"/>
      <c r="B146" s="22" t="s">
        <v>32</v>
      </c>
      <c r="C146" s="22" t="s">
        <v>15</v>
      </c>
      <c r="D146" s="22" t="s">
        <v>203</v>
      </c>
      <c r="E146" s="22">
        <v>3132</v>
      </c>
      <c r="F146" s="45">
        <v>0</v>
      </c>
      <c r="G146" s="45">
        <v>41340</v>
      </c>
      <c r="H146" s="59">
        <f t="shared" si="2"/>
        <v>41340</v>
      </c>
      <c r="I146" s="62" t="s">
        <v>16</v>
      </c>
    </row>
    <row r="147" spans="1:9" x14ac:dyDescent="0.25">
      <c r="A147" s="1"/>
      <c r="B147" s="1"/>
      <c r="C147" s="1"/>
      <c r="D147" s="1"/>
      <c r="E147" s="1"/>
      <c r="F147" s="58"/>
      <c r="G147" s="58"/>
      <c r="H147" s="58"/>
      <c r="I147" s="61"/>
    </row>
    <row r="148" spans="1:9" x14ac:dyDescent="0.25">
      <c r="A148" s="63"/>
      <c r="B148" s="63" t="s">
        <v>205</v>
      </c>
      <c r="C148" s="63"/>
      <c r="D148" s="63"/>
      <c r="E148" s="63"/>
      <c r="F148" s="56">
        <f>SUM(F9+F79+F131+F133+F135+F137+F143)</f>
        <v>263787.28999999998</v>
      </c>
      <c r="G148" s="56">
        <f>SUM(G9+G79+G131+G133+G135+G137+G143)</f>
        <v>422231.25</v>
      </c>
      <c r="H148" s="56">
        <f>SUM(H9+H79+H131+H133+H135+H137+H143)</f>
        <v>686018.54</v>
      </c>
      <c r="I148" s="63"/>
    </row>
    <row r="149" spans="1:9" x14ac:dyDescent="0.25">
      <c r="B149" t="s">
        <v>207</v>
      </c>
    </row>
    <row r="151" spans="1:9" x14ac:dyDescent="0.25">
      <c r="B151" t="s">
        <v>156</v>
      </c>
      <c r="C151" s="34"/>
      <c r="E151" t="s">
        <v>211</v>
      </c>
      <c r="H151" t="s">
        <v>157</v>
      </c>
    </row>
    <row r="153" spans="1:9" x14ac:dyDescent="0.25">
      <c r="B153" t="s">
        <v>155</v>
      </c>
      <c r="E153" t="s">
        <v>212</v>
      </c>
      <c r="H153" t="s">
        <v>157</v>
      </c>
    </row>
    <row r="155" spans="1:9" x14ac:dyDescent="0.25">
      <c r="B155" s="33"/>
    </row>
  </sheetData>
  <mergeCells count="6">
    <mergeCell ref="A5:E5"/>
    <mergeCell ref="A1:I1"/>
    <mergeCell ref="A2:I2"/>
    <mergeCell ref="A3:I3"/>
    <mergeCell ref="A4:E4"/>
    <mergeCell ref="F4:H4"/>
  </mergeCells>
  <pageMargins left="0.70866141732283472" right="0.1968503937007874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14.01.13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2014-04-07T13:54:51Z</dcterms:modified>
</cp:coreProperties>
</file>